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чно-командный зачет" sheetId="1" r:id="rId1"/>
    <sheet name="ОБЩИЙ ЗАЧЕТ" sheetId="2" r:id="rId2"/>
    <sheet name="мальчики" sheetId="3" r:id="rId3"/>
    <sheet name="девочки" sheetId="4" r:id="rId4"/>
    <sheet name="КОМАНДА" sheetId="5" r:id="rId5"/>
  </sheets>
  <definedNames>
    <definedName name="_xlnm.Print_Area" localSheetId="1">'ОБЩИЙ ЗАЧЕТ'!$A$1:$G$24</definedName>
  </definedNames>
  <calcPr fullCalcOnLoad="1"/>
</workbook>
</file>

<file path=xl/sharedStrings.xml><?xml version="1.0" encoding="utf-8"?>
<sst xmlns="http://schemas.openxmlformats.org/spreadsheetml/2006/main" count="547" uniqueCount="125">
  <si>
    <t>Боровков Алексей</t>
  </si>
  <si>
    <t>Кононюк Денис</t>
  </si>
  <si>
    <t xml:space="preserve"> Ларионова Анастасия</t>
  </si>
  <si>
    <t>Гондаренко Алексей</t>
  </si>
  <si>
    <t>Кельблер Вячеслав</t>
  </si>
  <si>
    <t>Жуков Олег</t>
  </si>
  <si>
    <t>Заборина Анастасия</t>
  </si>
  <si>
    <t>Ачилов Тимур</t>
  </si>
  <si>
    <t>Лушников Сергей</t>
  </si>
  <si>
    <t>Вишняков Антон</t>
  </si>
  <si>
    <t>бр</t>
  </si>
  <si>
    <t>Бабаедова Арина</t>
  </si>
  <si>
    <t>Бурцева Марина</t>
  </si>
  <si>
    <t>Аликин Иван</t>
  </si>
  <si>
    <t>Макарова Ольга</t>
  </si>
  <si>
    <t>Попков Артем</t>
  </si>
  <si>
    <t>г.Копейска, ДЭЦ-1</t>
  </si>
  <si>
    <t>г.Копейска, ДЭЦ-2</t>
  </si>
  <si>
    <t>Лотфуллин Рамиль</t>
  </si>
  <si>
    <t>Юсупов Вильдан</t>
  </si>
  <si>
    <t>Сергунов Евгений</t>
  </si>
  <si>
    <t>Таланкина Дарья</t>
  </si>
  <si>
    <t>Просвирина Г.И.</t>
  </si>
  <si>
    <t>1ю</t>
  </si>
  <si>
    <t>3ю</t>
  </si>
  <si>
    <t>Тагиров И.З.</t>
  </si>
  <si>
    <t>Ященко Светлана</t>
  </si>
  <si>
    <t xml:space="preserve">Чечела Сергей </t>
  </si>
  <si>
    <t>Киприянова Василина</t>
  </si>
  <si>
    <t xml:space="preserve">Чернышева Екатерина </t>
  </si>
  <si>
    <t>б/р</t>
  </si>
  <si>
    <t xml:space="preserve">Гончаров Николай </t>
  </si>
  <si>
    <t xml:space="preserve">Кузнецов Владимир </t>
  </si>
  <si>
    <t xml:space="preserve">Хлызов Андрей </t>
  </si>
  <si>
    <t xml:space="preserve">Комарова Дарья </t>
  </si>
  <si>
    <t xml:space="preserve">«ЦДЮТиЭ-Вихрь 1-Миасс»           </t>
  </si>
  <si>
    <t xml:space="preserve">«ЦДЮТиЭ-Вихрь 2-Миасс»           </t>
  </si>
  <si>
    <t>Родина Анастасия</t>
  </si>
  <si>
    <t>Валеев Данил</t>
  </si>
  <si>
    <t>Зарипова Олеся</t>
  </si>
  <si>
    <t>Темникова Ангелина</t>
  </si>
  <si>
    <t>Фарафонов Федор</t>
  </si>
  <si>
    <t>Гилязов Виталий</t>
  </si>
  <si>
    <t>ЦДЮТиЭ «Космос»-МБОУ СОШ №12, г. Челябинска</t>
  </si>
  <si>
    <t>Марусей М.В.</t>
  </si>
  <si>
    <t>м</t>
  </si>
  <si>
    <t>ж</t>
  </si>
  <si>
    <t>Корнилов Никита</t>
  </si>
  <si>
    <t>Тверетиков Даниил</t>
  </si>
  <si>
    <t>Лукина Мария</t>
  </si>
  <si>
    <t>Шихалев Артем</t>
  </si>
  <si>
    <t>Швед В.А.</t>
  </si>
  <si>
    <t>«Галактика» ЦДЮТиЭ “Космос”  г. Челябинск</t>
  </si>
  <si>
    <t>Третьяков С.А</t>
  </si>
  <si>
    <t>МКОУ ДОД ЦОО (сон) «ТАЙФУН»-1</t>
  </si>
  <si>
    <t>МКОУ ДОД ЦОО (сон) «ТАЙФУН»-2</t>
  </si>
  <si>
    <t>Кравец Яна</t>
  </si>
  <si>
    <t>Шмидт Виталий</t>
  </si>
  <si>
    <t>Беседин Михаил</t>
  </si>
  <si>
    <t>Вишняков Кирилл</t>
  </si>
  <si>
    <t>Белоногов Артем</t>
  </si>
  <si>
    <t>«Онлайн» ЦДЮТиЭ “Космос”  г. Челябинск</t>
  </si>
  <si>
    <t>№ п/п</t>
  </si>
  <si>
    <t>Команда</t>
  </si>
  <si>
    <t>Ф.И участника</t>
  </si>
  <si>
    <t>Г.р.</t>
  </si>
  <si>
    <t>Разряд</t>
  </si>
  <si>
    <t>Представитель</t>
  </si>
  <si>
    <t>Пол</t>
  </si>
  <si>
    <t>Стартовый номер</t>
  </si>
  <si>
    <t>Время работы на дистанции</t>
  </si>
  <si>
    <t>Сумма штрафов</t>
  </si>
  <si>
    <t>Штрафное время</t>
  </si>
  <si>
    <t>Результат</t>
  </si>
  <si>
    <t>Место</t>
  </si>
  <si>
    <r>
      <t xml:space="preserve">2, 3 этапы.  </t>
    </r>
    <r>
      <rPr>
        <sz val="12"/>
        <rFont val="Times New Roman"/>
        <family val="1"/>
      </rPr>
      <t>Блок «Подъем и спуск по склону».</t>
    </r>
  </si>
  <si>
    <r>
      <t xml:space="preserve">4 этап. </t>
    </r>
    <r>
      <rPr>
        <sz val="12"/>
        <rFont val="Times New Roman"/>
        <family val="1"/>
      </rPr>
      <t>«Переправа по параллельным перилам».</t>
    </r>
  </si>
  <si>
    <r>
      <t xml:space="preserve">5 этап. </t>
    </r>
    <r>
      <rPr>
        <sz val="12"/>
        <rFont val="Times New Roman"/>
        <family val="1"/>
      </rPr>
      <t>«Навесная переправа».</t>
    </r>
  </si>
  <si>
    <t>Лорикова Юлия</t>
  </si>
  <si>
    <t>2ю</t>
  </si>
  <si>
    <t>Хорохорин Герман</t>
  </si>
  <si>
    <r>
      <t xml:space="preserve">3 этап. </t>
    </r>
    <r>
      <rPr>
        <sz val="12"/>
        <rFont val="Times New Roman"/>
        <family val="1"/>
      </rPr>
      <t>«Переправа по параллельным перилам».</t>
    </r>
  </si>
  <si>
    <r>
      <t xml:space="preserve">4 этап. </t>
    </r>
    <r>
      <rPr>
        <sz val="12"/>
        <rFont val="Times New Roman"/>
        <family val="1"/>
      </rPr>
      <t>«Навесная переправа».</t>
    </r>
  </si>
  <si>
    <r>
      <t xml:space="preserve">5 этап. </t>
    </r>
    <r>
      <rPr>
        <sz val="12"/>
        <rFont val="Times New Roman"/>
        <family val="1"/>
      </rPr>
      <t>«Бревно».</t>
    </r>
  </si>
  <si>
    <t>ФИ участников</t>
  </si>
  <si>
    <t>1-2 этап Спуск -подъем по перилам с самостраховкой</t>
  </si>
  <si>
    <t>Боровков Алексей, Кононюк Денис, Ларионова Анастасия, Гондаренко Алексей</t>
  </si>
  <si>
    <t>Кельблер Вячеслав, Жуков Олег, Заборина Анастасия, Ачилов Тимур</t>
  </si>
  <si>
    <t>Вишняков Антон, Аликин Иван 2, Бабаедова Арина 2, Бурцева Марина 2</t>
  </si>
  <si>
    <t>Лотфуллин Рамиль 3, Макарова Ольга, Сергунов Евгений, Таланкина Дарья</t>
  </si>
  <si>
    <t>Чернышева Екатерина 3ю, Гончаров Николай 3ю, Кузнецов Владимир  3ю, Хлызов Андрей  3ю</t>
  </si>
  <si>
    <t>Кравец Яна 2, Шмидт Виталий 3, Беседин Михаил 3, Вишняков Кирилл 3</t>
  </si>
  <si>
    <t>Куликов Данил 2, Корнилов Никита, Тверетиков Даниил 3, Лукина Мария 3</t>
  </si>
  <si>
    <t>Ященко Светлана 2, Чечела Сергей 1ю, Киприянова Василина 1ю, Комарова Дарья  3ю</t>
  </si>
  <si>
    <t>Дистанция пешеходная-групппа 2 класс</t>
  </si>
  <si>
    <t>Цена штрафа</t>
  </si>
  <si>
    <t>Штрафное время за снятие</t>
  </si>
  <si>
    <t>Количество снятий</t>
  </si>
  <si>
    <t>Цена штрафа за снятие</t>
  </si>
  <si>
    <t>Время команды</t>
  </si>
  <si>
    <t>Сумма баллов</t>
  </si>
  <si>
    <t>по одной дистанции</t>
  </si>
  <si>
    <t>по дистанции пешеходная группа</t>
  </si>
  <si>
    <r>
      <t xml:space="preserve">1 этап. </t>
    </r>
    <r>
      <rPr>
        <sz val="12"/>
        <rFont val="Times New Roman"/>
        <family val="1"/>
      </rPr>
      <t>«УЗЛЫ».</t>
    </r>
  </si>
  <si>
    <t>1 марта 2014 года</t>
  </si>
  <si>
    <t>г. Еманжелинск, МКОУ ДОД ЦОО (сон) "Тайфун".</t>
  </si>
  <si>
    <t>Управление культуры, молодежной политики и спорта Еманжелинского муниципального района.</t>
  </si>
  <si>
    <t>МКОУ ДОД ЦОО (сон) "Тайфун" г. Еманжелинска</t>
  </si>
  <si>
    <t>РФСОО "Федерация спортивного туризма Челябинской области"</t>
  </si>
  <si>
    <t>Протокол соревнований на дистанции пешеходная 2 класса.             Юноши.</t>
  </si>
  <si>
    <t>Главный судья:                       Третьяков С.А., СС3К, г. Еманжелинск</t>
  </si>
  <si>
    <t>Главный секретарь:                     Ишкаева С.М., СС1К, г. Челябинск</t>
  </si>
  <si>
    <r>
      <t xml:space="preserve">1 этап. </t>
    </r>
    <r>
      <rPr>
        <sz val="10"/>
        <rFont val="Times New Roman"/>
        <family val="1"/>
      </rPr>
      <t>«Вязка узлов».</t>
    </r>
  </si>
  <si>
    <r>
      <t xml:space="preserve">2, 3 этапы.  </t>
    </r>
    <r>
      <rPr>
        <sz val="10"/>
        <rFont val="Times New Roman"/>
        <family val="1"/>
      </rPr>
      <t>Блок «Подъем и спуск по склону».</t>
    </r>
  </si>
  <si>
    <r>
      <t xml:space="preserve">4 этап. </t>
    </r>
    <r>
      <rPr>
        <sz val="10"/>
        <rFont val="Times New Roman"/>
        <family val="1"/>
      </rPr>
      <t>«Параллельные перила».</t>
    </r>
  </si>
  <si>
    <r>
      <t xml:space="preserve">5 этап. </t>
    </r>
    <r>
      <rPr>
        <sz val="10"/>
        <rFont val="Times New Roman"/>
        <family val="1"/>
      </rPr>
      <t>«Навесная переправа».</t>
    </r>
  </si>
  <si>
    <t>Открытые соревнования Еманжелинского муниципального района по спортивному туризму в закрытых помещениях среди учащихся
(дистанция пешеходная).</t>
  </si>
  <si>
    <t>Протокол соревнований на дистанции пешеходная 2 класса.             Девушки.</t>
  </si>
  <si>
    <t>ПРОТОКОЛ ОБЩЕГО ЗАЧЕТА СОРЕВНОВАНИЙ</t>
  </si>
  <si>
    <t xml:space="preserve">№ </t>
  </si>
  <si>
    <t>Дистанция пешеходная группа</t>
  </si>
  <si>
    <t>Примечания</t>
  </si>
  <si>
    <t xml:space="preserve">Дистанция пешеходная </t>
  </si>
  <si>
    <t>Лично-командный зачет дистанция пешеходная  2 класса</t>
  </si>
  <si>
    <r>
      <t xml:space="preserve">4 этап. </t>
    </r>
    <r>
      <rPr>
        <sz val="10"/>
        <rFont val="Times New Roman"/>
        <family val="1"/>
      </rPr>
      <t>«Переправа по параллельным перилам».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</si>
</sst>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h]:mm:ss;@"/>
    <numFmt numFmtId="185" formatCode="h:mm:ss;@"/>
  </numFmts>
  <fonts count="2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6"/>
      <name val="Times New Roman"/>
      <family val="1"/>
    </font>
    <font>
      <sz val="6"/>
      <name val="Arial"/>
      <family val="2"/>
    </font>
    <font>
      <b/>
      <sz val="12"/>
      <name val="Times New Roman"/>
      <family val="1"/>
    </font>
    <font>
      <sz val="2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21" fontId="2" fillId="0" borderId="10" xfId="0" applyNumberFormat="1" applyFont="1" applyBorder="1" applyAlignment="1">
      <alignment horizontal="center" vertical="center" wrapText="1"/>
    </xf>
    <xf numFmtId="184" fontId="2" fillId="24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185" fontId="2" fillId="0" borderId="10" xfId="0" applyNumberFormat="1" applyFont="1" applyBorder="1" applyAlignment="1">
      <alignment horizontal="center" vertical="center" wrapText="1"/>
    </xf>
    <xf numFmtId="185" fontId="0" fillId="0" borderId="0" xfId="0" applyNumberForma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85" fontId="2" fillId="25" borderId="10" xfId="0" applyNumberFormat="1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textRotation="90" wrapText="1"/>
    </xf>
    <xf numFmtId="0" fontId="2" fillId="0" borderId="10" xfId="0" applyNumberFormat="1" applyFont="1" applyBorder="1" applyAlignment="1">
      <alignment horizontal="center" vertical="center" textRotation="90" wrapText="1"/>
    </xf>
    <xf numFmtId="185" fontId="2" fillId="0" borderId="10" xfId="0" applyNumberFormat="1" applyFont="1" applyBorder="1" applyAlignment="1">
      <alignment horizontal="center" vertical="center" textRotation="90" wrapText="1"/>
    </xf>
    <xf numFmtId="0" fontId="4" fillId="2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textRotation="90" wrapText="1"/>
    </xf>
    <xf numFmtId="184" fontId="2" fillId="24" borderId="10" xfId="0" applyNumberFormat="1" applyFont="1" applyFill="1" applyBorder="1" applyAlignment="1">
      <alignment horizontal="center" vertical="center" textRotation="90" wrapText="1"/>
    </xf>
    <xf numFmtId="0" fontId="2" fillId="24" borderId="10" xfId="0" applyNumberFormat="1" applyFont="1" applyFill="1" applyBorder="1" applyAlignment="1">
      <alignment horizontal="center" vertical="center" textRotation="90" wrapText="1"/>
    </xf>
    <xf numFmtId="0" fontId="3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/>
    </xf>
    <xf numFmtId="0" fontId="1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1" fillId="24" borderId="0" xfId="0" applyNumberFormat="1" applyFont="1" applyFill="1" applyAlignment="1">
      <alignment/>
    </xf>
    <xf numFmtId="185" fontId="1" fillId="0" borderId="0" xfId="0" applyNumberFormat="1" applyFont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/>
    </xf>
    <xf numFmtId="0" fontId="7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28" fillId="0" borderId="10" xfId="0" applyFont="1" applyBorder="1" applyAlignment="1">
      <alignment horizontal="center" vertical="center" textRotation="90" wrapText="1"/>
    </xf>
    <xf numFmtId="184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textRotation="90" wrapText="1"/>
    </xf>
    <xf numFmtId="185" fontId="1" fillId="0" borderId="10" xfId="0" applyNumberFormat="1" applyFont="1" applyBorder="1" applyAlignment="1">
      <alignment horizontal="center" vertical="center" textRotation="90" wrapText="1"/>
    </xf>
    <xf numFmtId="0" fontId="27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21" fontId="1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21" fontId="1" fillId="0" borderId="0" xfId="0" applyNumberFormat="1" applyFont="1" applyAlignment="1">
      <alignment/>
    </xf>
    <xf numFmtId="184" fontId="1" fillId="24" borderId="10" xfId="0" applyNumberFormat="1" applyFont="1" applyFill="1" applyBorder="1" applyAlignment="1">
      <alignment horizontal="center" vertical="center" wrapText="1"/>
    </xf>
    <xf numFmtId="21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center" vertical="center" wrapText="1"/>
    </xf>
    <xf numFmtId="185" fontId="1" fillId="25" borderId="10" xfId="0" applyNumberFormat="1" applyFont="1" applyFill="1" applyBorder="1" applyAlignment="1">
      <alignment horizontal="center" vertical="center" wrapText="1"/>
    </xf>
    <xf numFmtId="185" fontId="1" fillId="24" borderId="10" xfId="0" applyNumberFormat="1" applyFont="1" applyFill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textRotation="90"/>
    </xf>
    <xf numFmtId="0" fontId="1" fillId="0" borderId="0" xfId="0" applyFont="1" applyAlignment="1">
      <alignment horizontal="center" vertical="center" textRotation="90"/>
    </xf>
    <xf numFmtId="0" fontId="1" fillId="24" borderId="10" xfId="0" applyFont="1" applyFill="1" applyBorder="1" applyAlignment="1">
      <alignment horizontal="center" vertical="center" textRotation="90" wrapText="1"/>
    </xf>
    <xf numFmtId="0" fontId="28" fillId="24" borderId="10" xfId="0" applyFont="1" applyFill="1" applyBorder="1" applyAlignment="1">
      <alignment horizontal="center" vertical="center" textRotation="90" wrapText="1"/>
    </xf>
    <xf numFmtId="185" fontId="8" fillId="0" borderId="11" xfId="0" applyNumberFormat="1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185" fontId="8" fillId="0" borderId="11" xfId="0" applyNumberFormat="1" applyFont="1" applyBorder="1" applyAlignment="1">
      <alignment horizontal="center" vertical="center" textRotation="90"/>
    </xf>
    <xf numFmtId="0" fontId="8" fillId="0" borderId="13" xfId="0" applyFont="1" applyBorder="1" applyAlignment="1">
      <alignment horizontal="center" vertical="center" textRotation="90"/>
    </xf>
    <xf numFmtId="0" fontId="8" fillId="0" borderId="14" xfId="0" applyFont="1" applyBorder="1" applyAlignment="1">
      <alignment horizontal="center" vertical="center" textRotation="90"/>
    </xf>
    <xf numFmtId="0" fontId="8" fillId="24" borderId="11" xfId="0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85" fontId="8" fillId="24" borderId="11" xfId="0" applyNumberFormat="1" applyFont="1" applyFill="1" applyBorder="1" applyAlignment="1">
      <alignment horizontal="center" vertical="center" textRotation="90" wrapText="1"/>
    </xf>
    <xf numFmtId="0" fontId="8" fillId="24" borderId="13" xfId="0" applyFont="1" applyFill="1" applyBorder="1" applyAlignment="1">
      <alignment horizontal="center" vertical="center" textRotation="90" wrapText="1"/>
    </xf>
    <xf numFmtId="0" fontId="8" fillId="24" borderId="14" xfId="0" applyFont="1" applyFill="1" applyBorder="1" applyAlignment="1">
      <alignment horizontal="center" vertical="center" textRotation="90" wrapText="1"/>
    </xf>
    <xf numFmtId="0" fontId="2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184" fontId="2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zoomScalePageLayoutView="0" workbookViewId="0" topLeftCell="A37">
      <selection activeCell="A54" sqref="A54:IV1308"/>
    </sheetView>
  </sheetViews>
  <sheetFormatPr defaultColWidth="9.140625" defaultRowHeight="12.75"/>
  <cols>
    <col min="1" max="1" width="4.140625" style="36" customWidth="1"/>
    <col min="2" max="2" width="14.421875" style="24" customWidth="1"/>
    <col min="3" max="3" width="23.28125" style="36" customWidth="1"/>
    <col min="4" max="4" width="0" style="36" hidden="1" customWidth="1"/>
    <col min="5" max="5" width="6.8515625" style="36" hidden="1" customWidth="1"/>
    <col min="6" max="6" width="10.00390625" style="37" customWidth="1"/>
    <col min="7" max="7" width="3.140625" style="36" hidden="1" customWidth="1"/>
    <col min="8" max="9" width="3.8515625" style="36" bestFit="1" customWidth="1"/>
    <col min="10" max="10" width="4.8515625" style="36" customWidth="1"/>
    <col min="11" max="11" width="5.57421875" style="36" customWidth="1"/>
    <col min="12" max="12" width="4.28125" style="36" customWidth="1"/>
    <col min="13" max="13" width="6.8515625" style="36" customWidth="1"/>
    <col min="14" max="14" width="3.421875" style="36" customWidth="1"/>
    <col min="15" max="15" width="6.7109375" style="36" customWidth="1"/>
    <col min="16" max="16" width="3.8515625" style="38" customWidth="1"/>
    <col min="17" max="17" width="8.140625" style="38" customWidth="1"/>
    <col min="18" max="18" width="7.140625" style="36" customWidth="1"/>
    <col min="19" max="19" width="6.421875" style="36" customWidth="1"/>
    <col min="20" max="20" width="7.140625" style="39" customWidth="1"/>
    <col min="21" max="21" width="4.140625" style="70" customWidth="1"/>
    <col min="22" max="22" width="4.00390625" style="40" customWidth="1"/>
    <col min="23" max="16384" width="9.140625" style="35" customWidth="1"/>
  </cols>
  <sheetData>
    <row r="1" spans="1:21" s="58" customFormat="1" ht="12.75">
      <c r="A1" s="91" t="s">
        <v>108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U1" s="69"/>
    </row>
    <row r="2" spans="1:21" s="58" customFormat="1" ht="12.75">
      <c r="A2" s="91" t="s">
        <v>106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U2" s="69"/>
    </row>
    <row r="3" spans="1:21" s="58" customFormat="1" ht="12.75">
      <c r="A3" s="91" t="s">
        <v>107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U3" s="69"/>
    </row>
    <row r="4" spans="1:21" s="58" customFormat="1" ht="15.75" customHeight="1">
      <c r="A4" s="92" t="s">
        <v>116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U4" s="69"/>
    </row>
    <row r="5" spans="1:21" s="58" customFormat="1" ht="12.75" customHeight="1">
      <c r="A5" s="55"/>
      <c r="B5" s="57" t="s">
        <v>104</v>
      </c>
      <c r="C5" s="57" t="s">
        <v>105</v>
      </c>
      <c r="D5" s="57"/>
      <c r="E5" s="57"/>
      <c r="F5" s="57"/>
      <c r="G5" s="57"/>
      <c r="U5" s="69"/>
    </row>
    <row r="6" spans="1:21" s="58" customFormat="1" ht="18.75" customHeight="1">
      <c r="A6" s="93" t="s">
        <v>123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</row>
    <row r="7" spans="1:22" ht="131.25" customHeight="1">
      <c r="A7" s="19" t="s">
        <v>62</v>
      </c>
      <c r="B7" s="19" t="s">
        <v>63</v>
      </c>
      <c r="C7" s="19" t="s">
        <v>64</v>
      </c>
      <c r="D7" s="19" t="s">
        <v>65</v>
      </c>
      <c r="E7" s="30" t="s">
        <v>66</v>
      </c>
      <c r="F7" s="34" t="s">
        <v>67</v>
      </c>
      <c r="G7" s="30" t="s">
        <v>68</v>
      </c>
      <c r="H7" s="71" t="s">
        <v>69</v>
      </c>
      <c r="I7" s="72" t="s">
        <v>112</v>
      </c>
      <c r="J7" s="72" t="s">
        <v>113</v>
      </c>
      <c r="K7" s="72" t="s">
        <v>124</v>
      </c>
      <c r="L7" s="72" t="s">
        <v>115</v>
      </c>
      <c r="M7" s="31" t="s">
        <v>70</v>
      </c>
      <c r="N7" s="30" t="s">
        <v>71</v>
      </c>
      <c r="O7" s="30" t="s">
        <v>95</v>
      </c>
      <c r="P7" s="32" t="s">
        <v>97</v>
      </c>
      <c r="Q7" s="32" t="s">
        <v>98</v>
      </c>
      <c r="R7" s="30" t="s">
        <v>96</v>
      </c>
      <c r="S7" s="30" t="s">
        <v>72</v>
      </c>
      <c r="T7" s="27" t="s">
        <v>73</v>
      </c>
      <c r="U7" s="9" t="s">
        <v>99</v>
      </c>
      <c r="V7" s="42" t="s">
        <v>74</v>
      </c>
    </row>
    <row r="8" spans="1:22" s="36" customFormat="1" ht="15.75" customHeight="1">
      <c r="A8" s="76">
        <v>1</v>
      </c>
      <c r="B8" s="76" t="s">
        <v>52</v>
      </c>
      <c r="C8" s="19" t="s">
        <v>48</v>
      </c>
      <c r="D8" s="19">
        <v>2000</v>
      </c>
      <c r="E8" s="19">
        <v>3</v>
      </c>
      <c r="F8" s="28" t="s">
        <v>51</v>
      </c>
      <c r="G8" s="46" t="s">
        <v>45</v>
      </c>
      <c r="H8" s="46">
        <v>17</v>
      </c>
      <c r="I8" s="46">
        <v>1</v>
      </c>
      <c r="J8" s="46">
        <v>0</v>
      </c>
      <c r="K8" s="46">
        <v>0</v>
      </c>
      <c r="L8" s="46">
        <v>0</v>
      </c>
      <c r="M8" s="63">
        <v>0.0011226851851851851</v>
      </c>
      <c r="N8" s="46">
        <f aca="true" t="shared" si="0" ref="N8:N51">I8+J8+K8+L8</f>
        <v>1</v>
      </c>
      <c r="O8" s="64">
        <v>0.00017361111111111112</v>
      </c>
      <c r="P8" s="65">
        <v>0</v>
      </c>
      <c r="Q8" s="64">
        <v>0.010416666666666666</v>
      </c>
      <c r="R8" s="64">
        <f>P8*Q8</f>
        <v>0</v>
      </c>
      <c r="S8" s="64">
        <f aca="true" t="shared" si="1" ref="S8:S51">N8*O8+R8</f>
        <v>0.00017361111111111112</v>
      </c>
      <c r="T8" s="66">
        <f>S8+M8</f>
        <v>0.0012962962962962963</v>
      </c>
      <c r="U8" s="88">
        <f>T8+T9+T10+T12</f>
        <v>0.0059722222222222225</v>
      </c>
      <c r="V8" s="82">
        <v>4</v>
      </c>
    </row>
    <row r="9" spans="1:22" s="36" customFormat="1" ht="15.75" customHeight="1">
      <c r="A9" s="77"/>
      <c r="B9" s="77"/>
      <c r="C9" s="19" t="s">
        <v>47</v>
      </c>
      <c r="D9" s="19">
        <v>2000</v>
      </c>
      <c r="E9" s="19" t="s">
        <v>30</v>
      </c>
      <c r="F9" s="28" t="s">
        <v>51</v>
      </c>
      <c r="G9" s="46" t="s">
        <v>45</v>
      </c>
      <c r="H9" s="46">
        <v>37</v>
      </c>
      <c r="I9" s="46">
        <v>1</v>
      </c>
      <c r="J9" s="46">
        <v>0</v>
      </c>
      <c r="K9" s="46">
        <v>0</v>
      </c>
      <c r="L9" s="46">
        <v>0</v>
      </c>
      <c r="M9" s="63">
        <v>0.0012731481481481483</v>
      </c>
      <c r="N9" s="46">
        <f t="shared" si="0"/>
        <v>1</v>
      </c>
      <c r="O9" s="64">
        <v>0.00017361111111111112</v>
      </c>
      <c r="P9" s="65">
        <v>0</v>
      </c>
      <c r="Q9" s="64">
        <v>0.010416666666666666</v>
      </c>
      <c r="R9" s="64">
        <f>P9*Q9</f>
        <v>0</v>
      </c>
      <c r="S9" s="64">
        <f t="shared" si="1"/>
        <v>0.00017361111111111112</v>
      </c>
      <c r="T9" s="66">
        <f>S9+M9</f>
        <v>0.0014467592592592594</v>
      </c>
      <c r="U9" s="89"/>
      <c r="V9" s="83"/>
    </row>
    <row r="10" spans="1:22" s="36" customFormat="1" ht="15.75" customHeight="1">
      <c r="A10" s="77"/>
      <c r="B10" s="77"/>
      <c r="C10" s="19" t="s">
        <v>50</v>
      </c>
      <c r="D10" s="19">
        <v>2002</v>
      </c>
      <c r="E10" s="19" t="s">
        <v>30</v>
      </c>
      <c r="F10" s="28" t="s">
        <v>51</v>
      </c>
      <c r="G10" s="46" t="s">
        <v>45</v>
      </c>
      <c r="H10" s="46">
        <v>41</v>
      </c>
      <c r="I10" s="46">
        <v>0</v>
      </c>
      <c r="J10" s="46">
        <v>1</v>
      </c>
      <c r="K10" s="46">
        <v>0</v>
      </c>
      <c r="L10" s="46">
        <v>0</v>
      </c>
      <c r="M10" s="63">
        <v>0.0015624999999999999</v>
      </c>
      <c r="N10" s="46">
        <f t="shared" si="0"/>
        <v>1</v>
      </c>
      <c r="O10" s="64">
        <v>0.00017361111111111112</v>
      </c>
      <c r="P10" s="65">
        <v>0</v>
      </c>
      <c r="Q10" s="64">
        <v>0.010416666666666666</v>
      </c>
      <c r="R10" s="64">
        <f>P10*Q10</f>
        <v>0</v>
      </c>
      <c r="S10" s="64">
        <f t="shared" si="1"/>
        <v>0.00017361111111111112</v>
      </c>
      <c r="T10" s="66">
        <f>S10+M10</f>
        <v>0.001736111111111111</v>
      </c>
      <c r="U10" s="89"/>
      <c r="V10" s="83"/>
    </row>
    <row r="11" spans="1:22" s="36" customFormat="1" ht="15.75" customHeight="1">
      <c r="A11" s="77"/>
      <c r="B11" s="77"/>
      <c r="C11" s="19" t="s">
        <v>60</v>
      </c>
      <c r="D11" s="19">
        <v>2001</v>
      </c>
      <c r="E11" s="19" t="s">
        <v>30</v>
      </c>
      <c r="F11" s="28" t="s">
        <v>51</v>
      </c>
      <c r="G11" s="46" t="s">
        <v>45</v>
      </c>
      <c r="H11" s="46">
        <v>11</v>
      </c>
      <c r="I11" s="46">
        <v>2</v>
      </c>
      <c r="J11" s="46">
        <v>0</v>
      </c>
      <c r="K11" s="46">
        <v>0</v>
      </c>
      <c r="L11" s="46">
        <v>3</v>
      </c>
      <c r="M11" s="63">
        <v>0.0022453703703703702</v>
      </c>
      <c r="N11" s="46">
        <f t="shared" si="0"/>
        <v>5</v>
      </c>
      <c r="O11" s="64">
        <v>0.00017361111111111112</v>
      </c>
      <c r="P11" s="65">
        <v>0</v>
      </c>
      <c r="Q11" s="64">
        <v>0.010416666666666666</v>
      </c>
      <c r="R11" s="64">
        <f>P11*Q11</f>
        <v>0</v>
      </c>
      <c r="S11" s="64">
        <f t="shared" si="1"/>
        <v>0.0008680555555555556</v>
      </c>
      <c r="T11" s="67">
        <f>S11+M11</f>
        <v>0.0031134259259259257</v>
      </c>
      <c r="U11" s="89"/>
      <c r="V11" s="83"/>
    </row>
    <row r="12" spans="1:22" s="36" customFormat="1" ht="15.75" customHeight="1">
      <c r="A12" s="78"/>
      <c r="B12" s="78"/>
      <c r="C12" s="19" t="s">
        <v>49</v>
      </c>
      <c r="D12" s="19">
        <v>2000</v>
      </c>
      <c r="E12" s="19">
        <v>3</v>
      </c>
      <c r="F12" s="28" t="s">
        <v>51</v>
      </c>
      <c r="G12" s="46" t="s">
        <v>46</v>
      </c>
      <c r="H12" s="46">
        <v>52</v>
      </c>
      <c r="I12" s="46">
        <v>0</v>
      </c>
      <c r="J12" s="46">
        <v>0</v>
      </c>
      <c r="K12" s="46">
        <v>0</v>
      </c>
      <c r="L12" s="46">
        <v>0</v>
      </c>
      <c r="M12" s="63">
        <v>0.0014930555555555556</v>
      </c>
      <c r="N12" s="46">
        <f t="shared" si="0"/>
        <v>0</v>
      </c>
      <c r="O12" s="64">
        <v>0.00017361111111111112</v>
      </c>
      <c r="P12" s="65">
        <v>0</v>
      </c>
      <c r="Q12" s="64">
        <v>0.010416666666666666</v>
      </c>
      <c r="R12" s="64">
        <f>Q12*P12</f>
        <v>0</v>
      </c>
      <c r="S12" s="64">
        <f t="shared" si="1"/>
        <v>0</v>
      </c>
      <c r="T12" s="66">
        <f>M12+S12</f>
        <v>0.0014930555555555556</v>
      </c>
      <c r="U12" s="90"/>
      <c r="V12" s="84"/>
    </row>
    <row r="13" spans="1:22" s="36" customFormat="1" ht="15.75" customHeight="1">
      <c r="A13" s="76">
        <v>2</v>
      </c>
      <c r="B13" s="76" t="s">
        <v>61</v>
      </c>
      <c r="C13" s="19" t="s">
        <v>57</v>
      </c>
      <c r="D13" s="19">
        <v>2000</v>
      </c>
      <c r="E13" s="19">
        <v>3</v>
      </c>
      <c r="F13" s="28" t="s">
        <v>51</v>
      </c>
      <c r="G13" s="46" t="s">
        <v>45</v>
      </c>
      <c r="H13" s="46">
        <v>23</v>
      </c>
      <c r="I13" s="46">
        <v>3</v>
      </c>
      <c r="J13" s="46">
        <v>0</v>
      </c>
      <c r="K13" s="46">
        <v>0</v>
      </c>
      <c r="L13" s="46">
        <v>0</v>
      </c>
      <c r="M13" s="63">
        <v>0.0010185185185185186</v>
      </c>
      <c r="N13" s="46">
        <f t="shared" si="0"/>
        <v>3</v>
      </c>
      <c r="O13" s="64">
        <v>0.00017361111111111112</v>
      </c>
      <c r="P13" s="65">
        <v>0</v>
      </c>
      <c r="Q13" s="64">
        <v>0.010416666666666666</v>
      </c>
      <c r="R13" s="64">
        <f>P13*Q13</f>
        <v>0</v>
      </c>
      <c r="S13" s="64">
        <f t="shared" si="1"/>
        <v>0.0005208333333333333</v>
      </c>
      <c r="T13" s="66">
        <v>0.0015393518518518519</v>
      </c>
      <c r="U13" s="88">
        <f>T13+T14+T15+T16</f>
        <v>0.006689814814814815</v>
      </c>
      <c r="V13" s="82">
        <v>5</v>
      </c>
    </row>
    <row r="14" spans="1:22" s="36" customFormat="1" ht="15.75" customHeight="1">
      <c r="A14" s="77"/>
      <c r="B14" s="77"/>
      <c r="C14" s="19" t="s">
        <v>59</v>
      </c>
      <c r="D14" s="19">
        <v>2001</v>
      </c>
      <c r="E14" s="19">
        <v>3</v>
      </c>
      <c r="F14" s="28" t="s">
        <v>51</v>
      </c>
      <c r="G14" s="46" t="s">
        <v>45</v>
      </c>
      <c r="H14" s="46">
        <v>33</v>
      </c>
      <c r="I14" s="46">
        <v>1</v>
      </c>
      <c r="J14" s="46">
        <v>0</v>
      </c>
      <c r="K14" s="46">
        <v>0</v>
      </c>
      <c r="L14" s="46">
        <v>0</v>
      </c>
      <c r="M14" s="63">
        <v>0.0015624999999999999</v>
      </c>
      <c r="N14" s="46">
        <f t="shared" si="0"/>
        <v>1</v>
      </c>
      <c r="O14" s="64">
        <v>0.00017361111111111112</v>
      </c>
      <c r="P14" s="65">
        <v>0</v>
      </c>
      <c r="Q14" s="64">
        <v>0.010416666666666666</v>
      </c>
      <c r="R14" s="64">
        <f>P14*Q14</f>
        <v>0</v>
      </c>
      <c r="S14" s="64">
        <f t="shared" si="1"/>
        <v>0.00017361111111111112</v>
      </c>
      <c r="T14" s="66">
        <f>S14+M14</f>
        <v>0.001736111111111111</v>
      </c>
      <c r="U14" s="89"/>
      <c r="V14" s="83"/>
    </row>
    <row r="15" spans="1:22" s="36" customFormat="1" ht="15.75" customHeight="1">
      <c r="A15" s="77"/>
      <c r="B15" s="77"/>
      <c r="C15" s="19" t="s">
        <v>58</v>
      </c>
      <c r="D15" s="19">
        <v>2000</v>
      </c>
      <c r="E15" s="19" t="s">
        <v>30</v>
      </c>
      <c r="F15" s="28" t="s">
        <v>51</v>
      </c>
      <c r="G15" s="46" t="s">
        <v>45</v>
      </c>
      <c r="H15" s="46">
        <v>27</v>
      </c>
      <c r="I15" s="46">
        <v>1</v>
      </c>
      <c r="J15" s="46">
        <v>0</v>
      </c>
      <c r="K15" s="46">
        <v>0</v>
      </c>
      <c r="L15" s="46">
        <v>0</v>
      </c>
      <c r="M15" s="63">
        <v>0.001712962962962963</v>
      </c>
      <c r="N15" s="46">
        <f t="shared" si="0"/>
        <v>1</v>
      </c>
      <c r="O15" s="64">
        <v>0.00017361111111111112</v>
      </c>
      <c r="P15" s="65">
        <v>0</v>
      </c>
      <c r="Q15" s="64">
        <v>0.010416666666666666</v>
      </c>
      <c r="R15" s="64">
        <f>P15*Q15</f>
        <v>0</v>
      </c>
      <c r="S15" s="64">
        <f t="shared" si="1"/>
        <v>0.00017361111111111112</v>
      </c>
      <c r="T15" s="66">
        <f>S15+M15</f>
        <v>0.0018865740740740742</v>
      </c>
      <c r="U15" s="89"/>
      <c r="V15" s="83"/>
    </row>
    <row r="16" spans="1:22" s="36" customFormat="1" ht="15.75" customHeight="1">
      <c r="A16" s="77"/>
      <c r="B16" s="77"/>
      <c r="C16" s="19" t="s">
        <v>56</v>
      </c>
      <c r="D16" s="19">
        <v>2000</v>
      </c>
      <c r="E16" s="19">
        <v>2</v>
      </c>
      <c r="F16" s="28" t="s">
        <v>51</v>
      </c>
      <c r="G16" s="46" t="s">
        <v>46</v>
      </c>
      <c r="H16" s="46">
        <v>47</v>
      </c>
      <c r="I16" s="46">
        <v>1</v>
      </c>
      <c r="J16" s="46">
        <v>0</v>
      </c>
      <c r="K16" s="46">
        <v>0</v>
      </c>
      <c r="L16" s="46">
        <v>0</v>
      </c>
      <c r="M16" s="63">
        <v>0.0013541666666666667</v>
      </c>
      <c r="N16" s="46">
        <f t="shared" si="0"/>
        <v>1</v>
      </c>
      <c r="O16" s="64">
        <v>0.00017361111111111112</v>
      </c>
      <c r="P16" s="65">
        <v>0</v>
      </c>
      <c r="Q16" s="64">
        <v>0.010416666666666666</v>
      </c>
      <c r="R16" s="64">
        <f>Q16*P16</f>
        <v>0</v>
      </c>
      <c r="S16" s="64">
        <f t="shared" si="1"/>
        <v>0.00017361111111111112</v>
      </c>
      <c r="T16" s="66">
        <f>M16+S16</f>
        <v>0.0015277777777777779</v>
      </c>
      <c r="U16" s="89"/>
      <c r="V16" s="83"/>
    </row>
    <row r="17" spans="1:22" s="36" customFormat="1" ht="15.75" customHeight="1">
      <c r="A17" s="78"/>
      <c r="B17" s="78"/>
      <c r="C17" s="19" t="s">
        <v>78</v>
      </c>
      <c r="D17" s="19">
        <v>2000</v>
      </c>
      <c r="E17" s="19" t="s">
        <v>79</v>
      </c>
      <c r="F17" s="28" t="s">
        <v>51</v>
      </c>
      <c r="G17" s="46" t="s">
        <v>46</v>
      </c>
      <c r="H17" s="46">
        <v>66</v>
      </c>
      <c r="I17" s="46">
        <v>2</v>
      </c>
      <c r="J17" s="46">
        <v>0</v>
      </c>
      <c r="K17" s="46">
        <v>0</v>
      </c>
      <c r="L17" s="46">
        <v>0</v>
      </c>
      <c r="M17" s="63">
        <v>0.001597222222222222</v>
      </c>
      <c r="N17" s="46">
        <f t="shared" si="0"/>
        <v>2</v>
      </c>
      <c r="O17" s="64">
        <v>0.00017361111111111112</v>
      </c>
      <c r="P17" s="65">
        <v>0</v>
      </c>
      <c r="Q17" s="64">
        <v>0.010416666666666666</v>
      </c>
      <c r="R17" s="64">
        <f>Q17*P17</f>
        <v>0</v>
      </c>
      <c r="S17" s="64">
        <f t="shared" si="1"/>
        <v>0.00034722222222222224</v>
      </c>
      <c r="T17" s="67">
        <f>M17+S17</f>
        <v>0.0019444444444444444</v>
      </c>
      <c r="U17" s="90"/>
      <c r="V17" s="84"/>
    </row>
    <row r="18" spans="1:22" s="36" customFormat="1" ht="15.75" customHeight="1">
      <c r="A18" s="76">
        <v>3</v>
      </c>
      <c r="B18" s="76" t="s">
        <v>35</v>
      </c>
      <c r="C18" s="19" t="s">
        <v>27</v>
      </c>
      <c r="D18" s="19">
        <v>2000</v>
      </c>
      <c r="E18" s="19" t="s">
        <v>23</v>
      </c>
      <c r="F18" s="28" t="s">
        <v>25</v>
      </c>
      <c r="G18" s="46" t="s">
        <v>45</v>
      </c>
      <c r="H18" s="46">
        <v>13</v>
      </c>
      <c r="I18" s="46">
        <v>1</v>
      </c>
      <c r="J18" s="46">
        <v>0</v>
      </c>
      <c r="K18" s="46">
        <v>0</v>
      </c>
      <c r="L18" s="46">
        <v>0</v>
      </c>
      <c r="M18" s="63">
        <v>0.0009259259259259259</v>
      </c>
      <c r="N18" s="46">
        <f t="shared" si="0"/>
        <v>1</v>
      </c>
      <c r="O18" s="64">
        <v>0.00017361111111111112</v>
      </c>
      <c r="P18" s="65">
        <v>0</v>
      </c>
      <c r="Q18" s="64">
        <v>0.010416666666666666</v>
      </c>
      <c r="R18" s="64">
        <f>P18*Q18</f>
        <v>0</v>
      </c>
      <c r="S18" s="64">
        <f t="shared" si="1"/>
        <v>0.00017361111111111112</v>
      </c>
      <c r="T18" s="66">
        <f>S18+M18</f>
        <v>0.0010995370370370369</v>
      </c>
      <c r="U18" s="88">
        <f>T18+T19+T20+T21</f>
        <v>0.005775462962962963</v>
      </c>
      <c r="V18" s="82">
        <v>2</v>
      </c>
    </row>
    <row r="19" spans="1:22" s="36" customFormat="1" ht="15.75" customHeight="1">
      <c r="A19" s="77"/>
      <c r="B19" s="77"/>
      <c r="C19" s="19" t="s">
        <v>26</v>
      </c>
      <c r="D19" s="19">
        <v>2000</v>
      </c>
      <c r="E19" s="19">
        <v>2</v>
      </c>
      <c r="F19" s="28" t="s">
        <v>25</v>
      </c>
      <c r="G19" s="46" t="s">
        <v>46</v>
      </c>
      <c r="H19" s="46">
        <v>46</v>
      </c>
      <c r="I19" s="46">
        <v>0</v>
      </c>
      <c r="J19" s="46">
        <v>0</v>
      </c>
      <c r="K19" s="46">
        <v>0</v>
      </c>
      <c r="L19" s="46">
        <v>0</v>
      </c>
      <c r="M19" s="63">
        <v>0.0010648148148148147</v>
      </c>
      <c r="N19" s="46">
        <f t="shared" si="0"/>
        <v>0</v>
      </c>
      <c r="O19" s="64">
        <v>0.00017361111111111112</v>
      </c>
      <c r="P19" s="65">
        <v>0</v>
      </c>
      <c r="Q19" s="64">
        <v>0.010416666666666666</v>
      </c>
      <c r="R19" s="64">
        <f>Q19*P19</f>
        <v>0</v>
      </c>
      <c r="S19" s="64">
        <f t="shared" si="1"/>
        <v>0</v>
      </c>
      <c r="T19" s="66">
        <f>M19+S19</f>
        <v>0.0010648148148148147</v>
      </c>
      <c r="U19" s="89"/>
      <c r="V19" s="83"/>
    </row>
    <row r="20" spans="1:22" s="36" customFormat="1" ht="15.75" customHeight="1">
      <c r="A20" s="77"/>
      <c r="B20" s="77"/>
      <c r="C20" s="19" t="s">
        <v>28</v>
      </c>
      <c r="D20" s="19">
        <v>2000</v>
      </c>
      <c r="E20" s="19" t="s">
        <v>23</v>
      </c>
      <c r="F20" s="28" t="s">
        <v>25</v>
      </c>
      <c r="G20" s="46" t="s">
        <v>46</v>
      </c>
      <c r="H20" s="46">
        <v>53</v>
      </c>
      <c r="I20" s="46">
        <v>1</v>
      </c>
      <c r="J20" s="46">
        <v>0</v>
      </c>
      <c r="K20" s="46">
        <v>0</v>
      </c>
      <c r="L20" s="46">
        <v>0</v>
      </c>
      <c r="M20" s="63">
        <v>0.0014583333333333334</v>
      </c>
      <c r="N20" s="46">
        <f t="shared" si="0"/>
        <v>1</v>
      </c>
      <c r="O20" s="64">
        <v>0.00017361111111111112</v>
      </c>
      <c r="P20" s="65">
        <v>0</v>
      </c>
      <c r="Q20" s="64">
        <v>0.010416666666666666</v>
      </c>
      <c r="R20" s="64">
        <f>Q20*P20</f>
        <v>0</v>
      </c>
      <c r="S20" s="64">
        <f t="shared" si="1"/>
        <v>0.00017361111111111112</v>
      </c>
      <c r="T20" s="66">
        <f>M20+S20</f>
        <v>0.0016319444444444445</v>
      </c>
      <c r="U20" s="89"/>
      <c r="V20" s="83"/>
    </row>
    <row r="21" spans="1:22" ht="15.75" customHeight="1">
      <c r="A21" s="78"/>
      <c r="B21" s="78"/>
      <c r="C21" s="19" t="s">
        <v>34</v>
      </c>
      <c r="D21" s="19">
        <v>2003</v>
      </c>
      <c r="E21" s="19" t="s">
        <v>24</v>
      </c>
      <c r="F21" s="28" t="s">
        <v>25</v>
      </c>
      <c r="G21" s="46" t="s">
        <v>46</v>
      </c>
      <c r="H21" s="46">
        <v>59</v>
      </c>
      <c r="I21" s="46">
        <v>0</v>
      </c>
      <c r="J21" s="46">
        <v>0</v>
      </c>
      <c r="K21" s="46">
        <v>0</v>
      </c>
      <c r="L21" s="46">
        <v>0</v>
      </c>
      <c r="M21" s="63">
        <v>0.001979166666666667</v>
      </c>
      <c r="N21" s="46">
        <f t="shared" si="0"/>
        <v>0</v>
      </c>
      <c r="O21" s="64">
        <v>0.00017361111111111112</v>
      </c>
      <c r="P21" s="65">
        <v>0</v>
      </c>
      <c r="Q21" s="64">
        <v>0.010416666666666666</v>
      </c>
      <c r="R21" s="64">
        <f>Q21*P21</f>
        <v>0</v>
      </c>
      <c r="S21" s="64">
        <f t="shared" si="1"/>
        <v>0</v>
      </c>
      <c r="T21" s="66">
        <f>M21+S21</f>
        <v>0.001979166666666667</v>
      </c>
      <c r="U21" s="90"/>
      <c r="V21" s="84"/>
    </row>
    <row r="22" spans="1:22" ht="15.75" customHeight="1">
      <c r="A22" s="76">
        <v>4</v>
      </c>
      <c r="B22" s="76" t="s">
        <v>36</v>
      </c>
      <c r="C22" s="19" t="s">
        <v>31</v>
      </c>
      <c r="D22" s="19">
        <v>2002</v>
      </c>
      <c r="E22" s="19" t="s">
        <v>24</v>
      </c>
      <c r="F22" s="28" t="s">
        <v>25</v>
      </c>
      <c r="G22" s="46" t="s">
        <v>45</v>
      </c>
      <c r="H22" s="46">
        <v>24</v>
      </c>
      <c r="I22" s="46">
        <v>0</v>
      </c>
      <c r="J22" s="46">
        <v>0</v>
      </c>
      <c r="K22" s="46">
        <v>0</v>
      </c>
      <c r="L22" s="46">
        <v>0</v>
      </c>
      <c r="M22" s="63">
        <v>0.002013888888888889</v>
      </c>
      <c r="N22" s="46">
        <f t="shared" si="0"/>
        <v>0</v>
      </c>
      <c r="O22" s="64">
        <v>0.00017361111111111112</v>
      </c>
      <c r="P22" s="65">
        <v>0</v>
      </c>
      <c r="Q22" s="64">
        <v>0.010416666666666666</v>
      </c>
      <c r="R22" s="64">
        <f>P22*Q22</f>
        <v>0</v>
      </c>
      <c r="S22" s="64">
        <f t="shared" si="1"/>
        <v>0</v>
      </c>
      <c r="T22" s="66">
        <f>S22+M22</f>
        <v>0.002013888888888889</v>
      </c>
      <c r="U22" s="73">
        <f>T22+T23+T24+T25</f>
        <v>0.009745370370370371</v>
      </c>
      <c r="V22" s="85">
        <v>8</v>
      </c>
    </row>
    <row r="23" spans="1:22" ht="15.75" customHeight="1">
      <c r="A23" s="77"/>
      <c r="B23" s="77"/>
      <c r="C23" s="19" t="s">
        <v>32</v>
      </c>
      <c r="D23" s="19">
        <v>2002</v>
      </c>
      <c r="E23" s="19" t="s">
        <v>24</v>
      </c>
      <c r="F23" s="28" t="s">
        <v>25</v>
      </c>
      <c r="G23" s="46" t="s">
        <v>45</v>
      </c>
      <c r="H23" s="46">
        <v>28</v>
      </c>
      <c r="I23" s="46">
        <v>1</v>
      </c>
      <c r="J23" s="46">
        <v>0</v>
      </c>
      <c r="K23" s="46">
        <v>0</v>
      </c>
      <c r="L23" s="46">
        <v>0</v>
      </c>
      <c r="M23" s="63">
        <v>0.0018750000000000001</v>
      </c>
      <c r="N23" s="46">
        <f t="shared" si="0"/>
        <v>1</v>
      </c>
      <c r="O23" s="64">
        <v>0.00017361111111111112</v>
      </c>
      <c r="P23" s="65">
        <v>0</v>
      </c>
      <c r="Q23" s="64">
        <v>0.010416666666666666</v>
      </c>
      <c r="R23" s="64">
        <f>P23*Q23</f>
        <v>0</v>
      </c>
      <c r="S23" s="64">
        <f t="shared" si="1"/>
        <v>0.00017361111111111112</v>
      </c>
      <c r="T23" s="66">
        <f>S23+M23</f>
        <v>0.0020486111111111113</v>
      </c>
      <c r="U23" s="74"/>
      <c r="V23" s="86"/>
    </row>
    <row r="24" spans="1:22" ht="15.75" customHeight="1">
      <c r="A24" s="77"/>
      <c r="B24" s="77"/>
      <c r="C24" s="19" t="s">
        <v>33</v>
      </c>
      <c r="D24" s="19">
        <v>2003</v>
      </c>
      <c r="E24" s="19" t="s">
        <v>24</v>
      </c>
      <c r="F24" s="28" t="s">
        <v>25</v>
      </c>
      <c r="G24" s="46" t="s">
        <v>45</v>
      </c>
      <c r="H24" s="46">
        <v>34</v>
      </c>
      <c r="I24" s="46">
        <v>0</v>
      </c>
      <c r="J24" s="46">
        <v>1</v>
      </c>
      <c r="K24" s="46">
        <v>0</v>
      </c>
      <c r="L24" s="46">
        <v>0</v>
      </c>
      <c r="M24" s="63">
        <v>0.002893518518518519</v>
      </c>
      <c r="N24" s="46">
        <f t="shared" si="0"/>
        <v>1</v>
      </c>
      <c r="O24" s="64">
        <v>0.00017361111111111112</v>
      </c>
      <c r="P24" s="65">
        <v>0</v>
      </c>
      <c r="Q24" s="64">
        <v>0.010416666666666666</v>
      </c>
      <c r="R24" s="64">
        <f>P24*Q24</f>
        <v>0</v>
      </c>
      <c r="S24" s="64">
        <f t="shared" si="1"/>
        <v>0.00017361111111111112</v>
      </c>
      <c r="T24" s="66">
        <f>S24+M24</f>
        <v>0.0030671296296296297</v>
      </c>
      <c r="U24" s="74"/>
      <c r="V24" s="86"/>
    </row>
    <row r="25" spans="1:22" ht="15.75" customHeight="1">
      <c r="A25" s="78"/>
      <c r="B25" s="78"/>
      <c r="C25" s="19" t="s">
        <v>29</v>
      </c>
      <c r="D25" s="19">
        <v>2001</v>
      </c>
      <c r="E25" s="19" t="s">
        <v>24</v>
      </c>
      <c r="F25" s="28" t="s">
        <v>25</v>
      </c>
      <c r="G25" s="46" t="s">
        <v>46</v>
      </c>
      <c r="H25" s="46">
        <v>57</v>
      </c>
      <c r="I25" s="46">
        <v>0</v>
      </c>
      <c r="J25" s="46">
        <v>0</v>
      </c>
      <c r="K25" s="46">
        <v>0</v>
      </c>
      <c r="L25" s="46">
        <v>0</v>
      </c>
      <c r="M25" s="63">
        <v>0.002615740740740741</v>
      </c>
      <c r="N25" s="46">
        <f t="shared" si="0"/>
        <v>0</v>
      </c>
      <c r="O25" s="64">
        <v>0.00017361111111111112</v>
      </c>
      <c r="P25" s="65">
        <v>0</v>
      </c>
      <c r="Q25" s="64">
        <v>0.010416666666666666</v>
      </c>
      <c r="R25" s="64">
        <f>Q25*P25</f>
        <v>0</v>
      </c>
      <c r="S25" s="64">
        <f t="shared" si="1"/>
        <v>0</v>
      </c>
      <c r="T25" s="66">
        <f>M25+S25</f>
        <v>0.002615740740740741</v>
      </c>
      <c r="U25" s="75"/>
      <c r="V25" s="87"/>
    </row>
    <row r="26" spans="1:22" ht="15.75" customHeight="1">
      <c r="A26" s="76">
        <v>5</v>
      </c>
      <c r="B26" s="76" t="s">
        <v>16</v>
      </c>
      <c r="C26" s="33" t="s">
        <v>13</v>
      </c>
      <c r="D26" s="19">
        <v>2000</v>
      </c>
      <c r="E26" s="19">
        <v>2</v>
      </c>
      <c r="F26" s="28" t="s">
        <v>22</v>
      </c>
      <c r="G26" s="46" t="s">
        <v>45</v>
      </c>
      <c r="H26" s="46">
        <v>12</v>
      </c>
      <c r="I26" s="46">
        <v>0</v>
      </c>
      <c r="J26" s="46">
        <v>0</v>
      </c>
      <c r="K26" s="46">
        <v>0</v>
      </c>
      <c r="L26" s="46">
        <v>0</v>
      </c>
      <c r="M26" s="63">
        <v>0.000775462962962963</v>
      </c>
      <c r="N26" s="46">
        <f t="shared" si="0"/>
        <v>0</v>
      </c>
      <c r="O26" s="64">
        <v>0.00017361111111111112</v>
      </c>
      <c r="P26" s="65">
        <v>0</v>
      </c>
      <c r="Q26" s="64">
        <v>0.010416666666666666</v>
      </c>
      <c r="R26" s="64">
        <f>P26*Q26</f>
        <v>0</v>
      </c>
      <c r="S26" s="64">
        <f t="shared" si="1"/>
        <v>0</v>
      </c>
      <c r="T26" s="66">
        <f>S26+M26</f>
        <v>0.000775462962962963</v>
      </c>
      <c r="U26" s="73">
        <f>T26+T27+T28+T29</f>
        <v>0.005104166666666667</v>
      </c>
      <c r="V26" s="85">
        <v>1</v>
      </c>
    </row>
    <row r="27" spans="1:22" ht="15.75" customHeight="1">
      <c r="A27" s="77"/>
      <c r="B27" s="77"/>
      <c r="C27" s="19" t="s">
        <v>19</v>
      </c>
      <c r="D27" s="19">
        <v>2000</v>
      </c>
      <c r="E27" s="19">
        <v>3</v>
      </c>
      <c r="F27" s="28" t="s">
        <v>22</v>
      </c>
      <c r="G27" s="46" t="s">
        <v>45</v>
      </c>
      <c r="H27" s="46">
        <v>22</v>
      </c>
      <c r="I27" s="46">
        <v>1</v>
      </c>
      <c r="J27" s="46">
        <v>0</v>
      </c>
      <c r="K27" s="46">
        <v>0</v>
      </c>
      <c r="L27" s="46">
        <v>0</v>
      </c>
      <c r="M27" s="63">
        <v>0.0011574074074074073</v>
      </c>
      <c r="N27" s="46">
        <f t="shared" si="0"/>
        <v>1</v>
      </c>
      <c r="O27" s="64">
        <v>0.00017361111111111112</v>
      </c>
      <c r="P27" s="65">
        <v>0</v>
      </c>
      <c r="Q27" s="64">
        <v>0.010416666666666666</v>
      </c>
      <c r="R27" s="64">
        <f>P27*Q27</f>
        <v>0</v>
      </c>
      <c r="S27" s="64">
        <f t="shared" si="1"/>
        <v>0.00017361111111111112</v>
      </c>
      <c r="T27" s="66">
        <f>S27+M27</f>
        <v>0.0013310185185185185</v>
      </c>
      <c r="U27" s="74"/>
      <c r="V27" s="86"/>
    </row>
    <row r="28" spans="1:22" ht="15.75" customHeight="1">
      <c r="A28" s="77"/>
      <c r="B28" s="77"/>
      <c r="C28" s="19" t="s">
        <v>9</v>
      </c>
      <c r="D28" s="19">
        <v>2001</v>
      </c>
      <c r="E28" s="19" t="s">
        <v>10</v>
      </c>
      <c r="F28" s="28" t="s">
        <v>22</v>
      </c>
      <c r="G28" s="46" t="s">
        <v>45</v>
      </c>
      <c r="H28" s="46">
        <v>32</v>
      </c>
      <c r="I28" s="46">
        <v>2</v>
      </c>
      <c r="J28" s="46">
        <v>1</v>
      </c>
      <c r="K28" s="46">
        <v>0</v>
      </c>
      <c r="L28" s="46">
        <v>0</v>
      </c>
      <c r="M28" s="63">
        <v>0.0013773148148148147</v>
      </c>
      <c r="N28" s="46">
        <f t="shared" si="0"/>
        <v>3</v>
      </c>
      <c r="O28" s="64">
        <v>0.00017361111111111112</v>
      </c>
      <c r="P28" s="65">
        <v>0</v>
      </c>
      <c r="Q28" s="64">
        <v>0.010416666666666666</v>
      </c>
      <c r="R28" s="64">
        <f>P28*Q28</f>
        <v>0</v>
      </c>
      <c r="S28" s="64">
        <f t="shared" si="1"/>
        <v>0.0005208333333333333</v>
      </c>
      <c r="T28" s="66">
        <f>S28+M28</f>
        <v>0.001898148148148148</v>
      </c>
      <c r="U28" s="74"/>
      <c r="V28" s="86"/>
    </row>
    <row r="29" spans="1:22" ht="15.75" customHeight="1">
      <c r="A29" s="77"/>
      <c r="B29" s="77"/>
      <c r="C29" s="19" t="s">
        <v>11</v>
      </c>
      <c r="D29" s="19">
        <v>2001</v>
      </c>
      <c r="E29" s="19">
        <v>2</v>
      </c>
      <c r="F29" s="28" t="s">
        <v>22</v>
      </c>
      <c r="G29" s="46" t="s">
        <v>46</v>
      </c>
      <c r="H29" s="46">
        <v>45</v>
      </c>
      <c r="I29" s="46">
        <v>0</v>
      </c>
      <c r="J29" s="46">
        <v>0</v>
      </c>
      <c r="K29" s="46">
        <v>0</v>
      </c>
      <c r="L29" s="46">
        <v>0</v>
      </c>
      <c r="M29" s="63">
        <v>0.001099537037037037</v>
      </c>
      <c r="N29" s="46">
        <f t="shared" si="0"/>
        <v>0</v>
      </c>
      <c r="O29" s="64">
        <v>0.00017361111111111112</v>
      </c>
      <c r="P29" s="65">
        <v>0</v>
      </c>
      <c r="Q29" s="64">
        <v>0.010416666666666666</v>
      </c>
      <c r="R29" s="64">
        <f>Q29*P29</f>
        <v>0</v>
      </c>
      <c r="S29" s="64">
        <f t="shared" si="1"/>
        <v>0</v>
      </c>
      <c r="T29" s="66">
        <f>M29+S29</f>
        <v>0.001099537037037037</v>
      </c>
      <c r="U29" s="74"/>
      <c r="V29" s="86"/>
    </row>
    <row r="30" spans="1:22" ht="15.75" customHeight="1">
      <c r="A30" s="78"/>
      <c r="B30" s="78"/>
      <c r="C30" s="19" t="s">
        <v>12</v>
      </c>
      <c r="D30" s="19">
        <v>2000</v>
      </c>
      <c r="E30" s="19">
        <v>2</v>
      </c>
      <c r="F30" s="28" t="s">
        <v>22</v>
      </c>
      <c r="G30" s="46" t="s">
        <v>46</v>
      </c>
      <c r="H30" s="46">
        <v>51</v>
      </c>
      <c r="I30" s="46">
        <v>1</v>
      </c>
      <c r="J30" s="46">
        <v>0</v>
      </c>
      <c r="K30" s="46">
        <v>0</v>
      </c>
      <c r="L30" s="46">
        <v>0</v>
      </c>
      <c r="M30" s="63">
        <v>0.0010300925925925926</v>
      </c>
      <c r="N30" s="46">
        <f t="shared" si="0"/>
        <v>1</v>
      </c>
      <c r="O30" s="64">
        <v>0.00017361111111111112</v>
      </c>
      <c r="P30" s="65">
        <v>0</v>
      </c>
      <c r="Q30" s="64">
        <v>0.010416666666666666</v>
      </c>
      <c r="R30" s="64">
        <f>Q30*P30</f>
        <v>0</v>
      </c>
      <c r="S30" s="64">
        <f t="shared" si="1"/>
        <v>0.00017361111111111112</v>
      </c>
      <c r="T30" s="68">
        <f>M30+S30</f>
        <v>0.0012037037037037038</v>
      </c>
      <c r="U30" s="75"/>
      <c r="V30" s="87"/>
    </row>
    <row r="31" spans="1:22" ht="15.75" customHeight="1">
      <c r="A31" s="76">
        <v>6</v>
      </c>
      <c r="B31" s="76" t="s">
        <v>17</v>
      </c>
      <c r="C31" s="19" t="s">
        <v>18</v>
      </c>
      <c r="D31" s="19">
        <v>2000</v>
      </c>
      <c r="E31" s="19">
        <v>3</v>
      </c>
      <c r="F31" s="28" t="s">
        <v>22</v>
      </c>
      <c r="G31" s="46" t="s">
        <v>45</v>
      </c>
      <c r="H31" s="46">
        <v>16</v>
      </c>
      <c r="I31" s="46">
        <v>2</v>
      </c>
      <c r="J31" s="46">
        <v>0</v>
      </c>
      <c r="K31" s="46">
        <v>0</v>
      </c>
      <c r="L31" s="46">
        <v>0</v>
      </c>
      <c r="M31" s="63">
        <v>0.00125</v>
      </c>
      <c r="N31" s="46">
        <f t="shared" si="0"/>
        <v>2</v>
      </c>
      <c r="O31" s="64">
        <v>0.00017361111111111112</v>
      </c>
      <c r="P31" s="65">
        <v>0</v>
      </c>
      <c r="Q31" s="64">
        <v>0.010416666666666666</v>
      </c>
      <c r="R31" s="64">
        <f>P31*Q31</f>
        <v>0</v>
      </c>
      <c r="S31" s="64">
        <f t="shared" si="1"/>
        <v>0.00034722222222222224</v>
      </c>
      <c r="T31" s="66">
        <f>S31+M31</f>
        <v>0.0015972222222222223</v>
      </c>
      <c r="U31" s="73">
        <f>T31+T32+T35+T36</f>
        <v>0.006898148148148148</v>
      </c>
      <c r="V31" s="85">
        <v>6</v>
      </c>
    </row>
    <row r="32" spans="1:22" ht="15.75" customHeight="1">
      <c r="A32" s="77"/>
      <c r="B32" s="77"/>
      <c r="C32" s="19" t="s">
        <v>80</v>
      </c>
      <c r="D32" s="19">
        <v>2003</v>
      </c>
      <c r="E32" s="19" t="s">
        <v>10</v>
      </c>
      <c r="F32" s="28" t="s">
        <v>22</v>
      </c>
      <c r="G32" s="46" t="s">
        <v>45</v>
      </c>
      <c r="H32" s="46">
        <v>39</v>
      </c>
      <c r="I32" s="46">
        <v>0</v>
      </c>
      <c r="J32" s="46">
        <v>3</v>
      </c>
      <c r="K32" s="46">
        <v>1</v>
      </c>
      <c r="L32" s="46">
        <v>0</v>
      </c>
      <c r="M32" s="63">
        <v>0.001689814814814815</v>
      </c>
      <c r="N32" s="46">
        <f t="shared" si="0"/>
        <v>4</v>
      </c>
      <c r="O32" s="64">
        <v>0.00017361111111111112</v>
      </c>
      <c r="P32" s="65">
        <v>0</v>
      </c>
      <c r="Q32" s="64">
        <v>0.010416666666666666</v>
      </c>
      <c r="R32" s="64">
        <f>P32*Q32</f>
        <v>0</v>
      </c>
      <c r="S32" s="64">
        <f t="shared" si="1"/>
        <v>0.0006944444444444445</v>
      </c>
      <c r="T32" s="66">
        <f>S32+M32</f>
        <v>0.0023842592592592596</v>
      </c>
      <c r="U32" s="74"/>
      <c r="V32" s="86"/>
    </row>
    <row r="33" spans="1:22" ht="15.75" customHeight="1">
      <c r="A33" s="77"/>
      <c r="B33" s="77"/>
      <c r="C33" s="19" t="s">
        <v>20</v>
      </c>
      <c r="D33" s="19">
        <v>2003</v>
      </c>
      <c r="E33" s="19" t="s">
        <v>10</v>
      </c>
      <c r="F33" s="28" t="s">
        <v>22</v>
      </c>
      <c r="G33" s="46" t="s">
        <v>45</v>
      </c>
      <c r="H33" s="46">
        <v>43</v>
      </c>
      <c r="I33" s="46">
        <v>4</v>
      </c>
      <c r="J33" s="46">
        <v>0</v>
      </c>
      <c r="K33" s="46">
        <v>0</v>
      </c>
      <c r="L33" s="46">
        <v>0</v>
      </c>
      <c r="M33" s="63">
        <v>0.0020949074074074073</v>
      </c>
      <c r="N33" s="46">
        <f t="shared" si="0"/>
        <v>4</v>
      </c>
      <c r="O33" s="64">
        <v>0.00017361111111111112</v>
      </c>
      <c r="P33" s="65">
        <v>0</v>
      </c>
      <c r="Q33" s="64">
        <v>0.010416666666666666</v>
      </c>
      <c r="R33" s="64">
        <f>P33*Q33</f>
        <v>0</v>
      </c>
      <c r="S33" s="64">
        <f t="shared" si="1"/>
        <v>0.0006944444444444445</v>
      </c>
      <c r="T33" s="68">
        <f>S33+M33</f>
        <v>0.002789351851851852</v>
      </c>
      <c r="U33" s="74"/>
      <c r="V33" s="86"/>
    </row>
    <row r="34" spans="1:22" ht="15.75" customHeight="1">
      <c r="A34" s="77"/>
      <c r="B34" s="77"/>
      <c r="C34" s="19" t="s">
        <v>15</v>
      </c>
      <c r="D34" s="19">
        <v>2003</v>
      </c>
      <c r="E34" s="19" t="s">
        <v>10</v>
      </c>
      <c r="F34" s="28" t="s">
        <v>22</v>
      </c>
      <c r="G34" s="46" t="s">
        <v>45</v>
      </c>
      <c r="H34" s="46">
        <v>36</v>
      </c>
      <c r="I34" s="46">
        <v>3</v>
      </c>
      <c r="J34" s="46">
        <v>11</v>
      </c>
      <c r="K34" s="46">
        <v>0</v>
      </c>
      <c r="L34" s="46">
        <v>0</v>
      </c>
      <c r="M34" s="63">
        <v>0.0019444444444444442</v>
      </c>
      <c r="N34" s="46">
        <f t="shared" si="0"/>
        <v>14</v>
      </c>
      <c r="O34" s="64">
        <v>0.00017361111111111112</v>
      </c>
      <c r="P34" s="65">
        <v>0</v>
      </c>
      <c r="Q34" s="64">
        <v>0.010416666666666666</v>
      </c>
      <c r="R34" s="64">
        <f>P34*Q34</f>
        <v>0</v>
      </c>
      <c r="S34" s="64">
        <f t="shared" si="1"/>
        <v>0.0024305555555555556</v>
      </c>
      <c r="T34" s="68">
        <f>S34+M34</f>
        <v>0.0043749999999999995</v>
      </c>
      <c r="U34" s="74"/>
      <c r="V34" s="86"/>
    </row>
    <row r="35" spans="1:22" ht="13.5" customHeight="1">
      <c r="A35" s="77"/>
      <c r="B35" s="77"/>
      <c r="C35" s="19" t="s">
        <v>14</v>
      </c>
      <c r="D35" s="19">
        <v>2003</v>
      </c>
      <c r="E35" s="19" t="s">
        <v>10</v>
      </c>
      <c r="F35" s="28" t="s">
        <v>22</v>
      </c>
      <c r="G35" s="46" t="s">
        <v>46</v>
      </c>
      <c r="H35" s="46">
        <v>62</v>
      </c>
      <c r="I35" s="46">
        <v>0</v>
      </c>
      <c r="J35" s="46">
        <v>0</v>
      </c>
      <c r="K35" s="46">
        <v>0</v>
      </c>
      <c r="L35" s="46">
        <v>0</v>
      </c>
      <c r="M35" s="63">
        <v>0.0014583333333333334</v>
      </c>
      <c r="N35" s="46">
        <f t="shared" si="0"/>
        <v>0</v>
      </c>
      <c r="O35" s="64">
        <v>0.00017361111111111112</v>
      </c>
      <c r="P35" s="65">
        <v>0</v>
      </c>
      <c r="Q35" s="64">
        <v>0.010416666666666666</v>
      </c>
      <c r="R35" s="64">
        <f>Q35*P35</f>
        <v>0</v>
      </c>
      <c r="S35" s="64">
        <f t="shared" si="1"/>
        <v>0</v>
      </c>
      <c r="T35" s="66">
        <f>M35+S35</f>
        <v>0.0014583333333333334</v>
      </c>
      <c r="U35" s="74"/>
      <c r="V35" s="86"/>
    </row>
    <row r="36" spans="1:22" ht="13.5" customHeight="1">
      <c r="A36" s="78"/>
      <c r="B36" s="78"/>
      <c r="C36" s="19" t="s">
        <v>21</v>
      </c>
      <c r="D36" s="19">
        <v>2003</v>
      </c>
      <c r="E36" s="19" t="s">
        <v>10</v>
      </c>
      <c r="F36" s="28" t="s">
        <v>22</v>
      </c>
      <c r="G36" s="46" t="s">
        <v>46</v>
      </c>
      <c r="H36" s="46">
        <v>65</v>
      </c>
      <c r="I36" s="46">
        <v>0</v>
      </c>
      <c r="J36" s="46">
        <v>0</v>
      </c>
      <c r="K36" s="46">
        <v>0</v>
      </c>
      <c r="L36" s="46">
        <v>0</v>
      </c>
      <c r="M36" s="63">
        <v>0.0014583333333333334</v>
      </c>
      <c r="N36" s="46">
        <f t="shared" si="0"/>
        <v>0</v>
      </c>
      <c r="O36" s="64">
        <v>0.00017361111111111112</v>
      </c>
      <c r="P36" s="65">
        <v>0</v>
      </c>
      <c r="Q36" s="64">
        <v>0.010416666666666666</v>
      </c>
      <c r="R36" s="64">
        <f>Q36*P36</f>
        <v>0</v>
      </c>
      <c r="S36" s="64">
        <f t="shared" si="1"/>
        <v>0</v>
      </c>
      <c r="T36" s="66">
        <f>M36+S36</f>
        <v>0.0014583333333333334</v>
      </c>
      <c r="U36" s="75"/>
      <c r="V36" s="87"/>
    </row>
    <row r="37" spans="1:22" ht="14.25" customHeight="1">
      <c r="A37" s="76">
        <v>7</v>
      </c>
      <c r="B37" s="76" t="s">
        <v>54</v>
      </c>
      <c r="C37" s="19" t="s">
        <v>0</v>
      </c>
      <c r="D37" s="19">
        <v>2000</v>
      </c>
      <c r="E37" s="19" t="s">
        <v>10</v>
      </c>
      <c r="F37" s="28" t="s">
        <v>53</v>
      </c>
      <c r="G37" s="46" t="s">
        <v>45</v>
      </c>
      <c r="H37" s="46">
        <v>15</v>
      </c>
      <c r="I37" s="46">
        <v>0</v>
      </c>
      <c r="J37" s="46">
        <v>0</v>
      </c>
      <c r="K37" s="46">
        <v>0</v>
      </c>
      <c r="L37" s="46">
        <v>0</v>
      </c>
      <c r="M37" s="63">
        <v>0.0014699074074074074</v>
      </c>
      <c r="N37" s="46">
        <f t="shared" si="0"/>
        <v>0</v>
      </c>
      <c r="O37" s="64">
        <v>0.00017361111111111112</v>
      </c>
      <c r="P37" s="65">
        <v>0</v>
      </c>
      <c r="Q37" s="64">
        <v>0.010416666666666666</v>
      </c>
      <c r="R37" s="64">
        <f>P37*Q37</f>
        <v>0</v>
      </c>
      <c r="S37" s="64">
        <f t="shared" si="1"/>
        <v>0</v>
      </c>
      <c r="T37" s="66">
        <f>S37+M37</f>
        <v>0.0014699074074074074</v>
      </c>
      <c r="U37" s="79">
        <f>T37+T38+T39+T40</f>
        <v>0.005821759259259259</v>
      </c>
      <c r="V37" s="85">
        <v>3</v>
      </c>
    </row>
    <row r="38" spans="1:22" ht="14.25" customHeight="1">
      <c r="A38" s="77"/>
      <c r="B38" s="77"/>
      <c r="C38" s="19" t="s">
        <v>3</v>
      </c>
      <c r="D38" s="19">
        <v>1999</v>
      </c>
      <c r="E38" s="19" t="s">
        <v>10</v>
      </c>
      <c r="F38" s="28" t="s">
        <v>53</v>
      </c>
      <c r="G38" s="46" t="s">
        <v>45</v>
      </c>
      <c r="H38" s="46">
        <v>26</v>
      </c>
      <c r="I38" s="46">
        <v>0</v>
      </c>
      <c r="J38" s="46">
        <v>0</v>
      </c>
      <c r="K38" s="46">
        <v>1</v>
      </c>
      <c r="L38" s="46">
        <v>0</v>
      </c>
      <c r="M38" s="63">
        <v>0.0012962962962962963</v>
      </c>
      <c r="N38" s="46">
        <f t="shared" si="0"/>
        <v>1</v>
      </c>
      <c r="O38" s="64">
        <v>0.00017361111111111112</v>
      </c>
      <c r="P38" s="65">
        <v>0</v>
      </c>
      <c r="Q38" s="64">
        <v>0.010416666666666666</v>
      </c>
      <c r="R38" s="64">
        <f>P38*Q38</f>
        <v>0</v>
      </c>
      <c r="S38" s="64">
        <f t="shared" si="1"/>
        <v>0.00017361111111111112</v>
      </c>
      <c r="T38" s="66">
        <f>S38+M38</f>
        <v>0.0014699074074074074</v>
      </c>
      <c r="U38" s="80"/>
      <c r="V38" s="86"/>
    </row>
    <row r="39" spans="1:22" ht="13.5" customHeight="1">
      <c r="A39" s="77"/>
      <c r="B39" s="77"/>
      <c r="C39" s="19" t="s">
        <v>1</v>
      </c>
      <c r="D39" s="19">
        <v>2000</v>
      </c>
      <c r="E39" s="19" t="s">
        <v>10</v>
      </c>
      <c r="F39" s="28" t="s">
        <v>53</v>
      </c>
      <c r="G39" s="46" t="s">
        <v>45</v>
      </c>
      <c r="H39" s="46">
        <v>21</v>
      </c>
      <c r="I39" s="46">
        <v>2</v>
      </c>
      <c r="J39" s="46">
        <v>0</v>
      </c>
      <c r="K39" s="46">
        <v>0</v>
      </c>
      <c r="L39" s="46">
        <v>0</v>
      </c>
      <c r="M39" s="63">
        <v>0.0012384259259259258</v>
      </c>
      <c r="N39" s="46">
        <f t="shared" si="0"/>
        <v>2</v>
      </c>
      <c r="O39" s="64">
        <v>0.00017361111111111112</v>
      </c>
      <c r="P39" s="65">
        <v>0</v>
      </c>
      <c r="Q39" s="64">
        <v>0.010416666666666666</v>
      </c>
      <c r="R39" s="64">
        <f>P39*Q39</f>
        <v>0</v>
      </c>
      <c r="S39" s="64">
        <f t="shared" si="1"/>
        <v>0.00034722222222222224</v>
      </c>
      <c r="T39" s="66">
        <f>S39+M39</f>
        <v>0.001585648148148148</v>
      </c>
      <c r="U39" s="80"/>
      <c r="V39" s="86"/>
    </row>
    <row r="40" spans="1:22" ht="15.75" customHeight="1">
      <c r="A40" s="78"/>
      <c r="B40" s="78"/>
      <c r="C40" s="19" t="s">
        <v>2</v>
      </c>
      <c r="D40" s="19">
        <v>2001</v>
      </c>
      <c r="E40" s="19" t="s">
        <v>10</v>
      </c>
      <c r="F40" s="28" t="s">
        <v>53</v>
      </c>
      <c r="G40" s="46" t="s">
        <v>46</v>
      </c>
      <c r="H40" s="46">
        <v>49</v>
      </c>
      <c r="I40" s="46">
        <v>0</v>
      </c>
      <c r="J40" s="46">
        <v>0</v>
      </c>
      <c r="K40" s="46">
        <v>0</v>
      </c>
      <c r="L40" s="46">
        <v>0</v>
      </c>
      <c r="M40" s="63">
        <v>0.0012962962962962963</v>
      </c>
      <c r="N40" s="46">
        <f t="shared" si="0"/>
        <v>0</v>
      </c>
      <c r="O40" s="64">
        <v>0.00017361111111111112</v>
      </c>
      <c r="P40" s="65">
        <v>0</v>
      </c>
      <c r="Q40" s="64">
        <v>0.010416666666666666</v>
      </c>
      <c r="R40" s="64">
        <f>Q40*P40</f>
        <v>0</v>
      </c>
      <c r="S40" s="64">
        <f t="shared" si="1"/>
        <v>0</v>
      </c>
      <c r="T40" s="66">
        <f>M40+S40</f>
        <v>0.0012962962962962963</v>
      </c>
      <c r="U40" s="81"/>
      <c r="V40" s="87"/>
    </row>
    <row r="41" spans="1:22" ht="15.75" customHeight="1">
      <c r="A41" s="76">
        <v>8</v>
      </c>
      <c r="B41" s="76" t="s">
        <v>55</v>
      </c>
      <c r="C41" s="19" t="s">
        <v>7</v>
      </c>
      <c r="D41" s="19">
        <v>2003</v>
      </c>
      <c r="E41" s="19" t="s">
        <v>10</v>
      </c>
      <c r="F41" s="28" t="s">
        <v>53</v>
      </c>
      <c r="G41" s="46" t="s">
        <v>45</v>
      </c>
      <c r="H41" s="46">
        <v>38</v>
      </c>
      <c r="I41" s="46">
        <v>0</v>
      </c>
      <c r="J41" s="46">
        <v>0</v>
      </c>
      <c r="K41" s="46">
        <v>0</v>
      </c>
      <c r="L41" s="46">
        <v>0</v>
      </c>
      <c r="M41" s="63">
        <v>0.0017824074074074072</v>
      </c>
      <c r="N41" s="46">
        <f t="shared" si="0"/>
        <v>0</v>
      </c>
      <c r="O41" s="64">
        <v>0.00017361111111111112</v>
      </c>
      <c r="P41" s="65">
        <v>0</v>
      </c>
      <c r="Q41" s="64">
        <v>0.010416666666666666</v>
      </c>
      <c r="R41" s="64">
        <f>P41*Q41</f>
        <v>0</v>
      </c>
      <c r="S41" s="64">
        <f t="shared" si="1"/>
        <v>0</v>
      </c>
      <c r="T41" s="66">
        <f>S41+M41</f>
        <v>0.0017824074074074072</v>
      </c>
      <c r="U41" s="79">
        <f>T41+T42+T43+T45</f>
        <v>0.007384259259259259</v>
      </c>
      <c r="V41" s="85">
        <v>7</v>
      </c>
    </row>
    <row r="42" spans="1:22" ht="15.75" customHeight="1">
      <c r="A42" s="77"/>
      <c r="B42" s="77"/>
      <c r="C42" s="19" t="s">
        <v>5</v>
      </c>
      <c r="D42" s="19">
        <v>2001</v>
      </c>
      <c r="E42" s="19" t="s">
        <v>10</v>
      </c>
      <c r="F42" s="28" t="s">
        <v>53</v>
      </c>
      <c r="G42" s="46" t="s">
        <v>45</v>
      </c>
      <c r="H42" s="46">
        <v>35</v>
      </c>
      <c r="I42" s="46">
        <v>0</v>
      </c>
      <c r="J42" s="46">
        <v>0</v>
      </c>
      <c r="K42" s="46">
        <v>0</v>
      </c>
      <c r="L42" s="46">
        <v>0</v>
      </c>
      <c r="M42" s="63">
        <v>0.0018171296296296297</v>
      </c>
      <c r="N42" s="46">
        <f t="shared" si="0"/>
        <v>0</v>
      </c>
      <c r="O42" s="64">
        <v>0.00017361111111111112</v>
      </c>
      <c r="P42" s="65">
        <v>0</v>
      </c>
      <c r="Q42" s="64">
        <v>0.010416666666666666</v>
      </c>
      <c r="R42" s="64">
        <f>P42*Q42</f>
        <v>0</v>
      </c>
      <c r="S42" s="64">
        <f t="shared" si="1"/>
        <v>0</v>
      </c>
      <c r="T42" s="66">
        <f>S42+M42</f>
        <v>0.0018171296296296297</v>
      </c>
      <c r="U42" s="80"/>
      <c r="V42" s="86"/>
    </row>
    <row r="43" spans="1:22" ht="15.75" customHeight="1">
      <c r="A43" s="77"/>
      <c r="B43" s="77"/>
      <c r="C43" s="19" t="s">
        <v>4</v>
      </c>
      <c r="D43" s="19">
        <v>2001</v>
      </c>
      <c r="E43" s="19" t="s">
        <v>10</v>
      </c>
      <c r="F43" s="28" t="s">
        <v>53</v>
      </c>
      <c r="G43" s="46" t="s">
        <v>45</v>
      </c>
      <c r="H43" s="46">
        <v>31</v>
      </c>
      <c r="I43" s="46">
        <v>0</v>
      </c>
      <c r="J43" s="46">
        <v>0</v>
      </c>
      <c r="K43" s="46">
        <v>0</v>
      </c>
      <c r="L43" s="46">
        <v>0</v>
      </c>
      <c r="M43" s="63">
        <v>0.0018287037037037037</v>
      </c>
      <c r="N43" s="46">
        <f t="shared" si="0"/>
        <v>0</v>
      </c>
      <c r="O43" s="64">
        <v>0.00017361111111111112</v>
      </c>
      <c r="P43" s="65">
        <v>0</v>
      </c>
      <c r="Q43" s="64">
        <v>0.010416666666666666</v>
      </c>
      <c r="R43" s="64">
        <f>P43*Q43</f>
        <v>0</v>
      </c>
      <c r="S43" s="64">
        <f t="shared" si="1"/>
        <v>0</v>
      </c>
      <c r="T43" s="66">
        <f>S43+M43</f>
        <v>0.0018287037037037037</v>
      </c>
      <c r="U43" s="80"/>
      <c r="V43" s="86"/>
    </row>
    <row r="44" spans="1:22" ht="15.75" customHeight="1">
      <c r="A44" s="77"/>
      <c r="B44" s="77"/>
      <c r="C44" s="19" t="s">
        <v>8</v>
      </c>
      <c r="D44" s="19">
        <v>2001</v>
      </c>
      <c r="E44" s="19" t="s">
        <v>10</v>
      </c>
      <c r="F44" s="28" t="s">
        <v>53</v>
      </c>
      <c r="G44" s="46" t="s">
        <v>45</v>
      </c>
      <c r="H44" s="46">
        <v>42</v>
      </c>
      <c r="I44" s="46">
        <v>5</v>
      </c>
      <c r="J44" s="46">
        <v>0</v>
      </c>
      <c r="K44" s="46">
        <v>0</v>
      </c>
      <c r="L44" s="46">
        <v>0</v>
      </c>
      <c r="M44" s="63">
        <v>0.001979166666666667</v>
      </c>
      <c r="N44" s="46">
        <f t="shared" si="0"/>
        <v>5</v>
      </c>
      <c r="O44" s="64">
        <v>0.00017361111111111112</v>
      </c>
      <c r="P44" s="65">
        <v>0</v>
      </c>
      <c r="Q44" s="64">
        <v>0.010416666666666666</v>
      </c>
      <c r="R44" s="64">
        <f>P44*Q44</f>
        <v>0</v>
      </c>
      <c r="S44" s="64">
        <f t="shared" si="1"/>
        <v>0.0008680555555555556</v>
      </c>
      <c r="T44" s="68">
        <f>S44+M44</f>
        <v>0.0028472222222222223</v>
      </c>
      <c r="U44" s="80"/>
      <c r="V44" s="86"/>
    </row>
    <row r="45" spans="1:22" ht="15.75" customHeight="1">
      <c r="A45" s="78"/>
      <c r="B45" s="78"/>
      <c r="C45" s="19" t="s">
        <v>6</v>
      </c>
      <c r="D45" s="19">
        <v>2002</v>
      </c>
      <c r="E45" s="19" t="s">
        <v>10</v>
      </c>
      <c r="F45" s="28" t="s">
        <v>53</v>
      </c>
      <c r="G45" s="46" t="s">
        <v>46</v>
      </c>
      <c r="H45" s="46">
        <v>55</v>
      </c>
      <c r="I45" s="46">
        <v>1</v>
      </c>
      <c r="J45" s="46">
        <v>0</v>
      </c>
      <c r="K45" s="46">
        <v>0</v>
      </c>
      <c r="L45" s="46">
        <v>0</v>
      </c>
      <c r="M45" s="63">
        <v>0.0017824074074074072</v>
      </c>
      <c r="N45" s="46">
        <f t="shared" si="0"/>
        <v>1</v>
      </c>
      <c r="O45" s="64">
        <v>0.00017361111111111112</v>
      </c>
      <c r="P45" s="65">
        <v>0</v>
      </c>
      <c r="Q45" s="64">
        <v>0.010416666666666666</v>
      </c>
      <c r="R45" s="64">
        <f>Q45*P45</f>
        <v>0</v>
      </c>
      <c r="S45" s="64">
        <f t="shared" si="1"/>
        <v>0.00017361111111111112</v>
      </c>
      <c r="T45" s="66">
        <f>M45+S45</f>
        <v>0.0019560185185185184</v>
      </c>
      <c r="U45" s="81"/>
      <c r="V45" s="87"/>
    </row>
    <row r="46" spans="1:22" ht="13.5" customHeight="1">
      <c r="A46" s="76">
        <v>9</v>
      </c>
      <c r="B46" s="76" t="s">
        <v>43</v>
      </c>
      <c r="C46" s="19" t="s">
        <v>38</v>
      </c>
      <c r="D46" s="19">
        <v>2001</v>
      </c>
      <c r="E46" s="19" t="s">
        <v>30</v>
      </c>
      <c r="F46" s="28" t="s">
        <v>44</v>
      </c>
      <c r="G46" s="46" t="s">
        <v>45</v>
      </c>
      <c r="H46" s="46">
        <v>14</v>
      </c>
      <c r="I46" s="46">
        <v>1</v>
      </c>
      <c r="J46" s="46">
        <v>4</v>
      </c>
      <c r="K46" s="46">
        <v>3</v>
      </c>
      <c r="L46" s="46">
        <v>0</v>
      </c>
      <c r="M46" s="63">
        <v>0.0029282407407407412</v>
      </c>
      <c r="N46" s="46">
        <f t="shared" si="0"/>
        <v>8</v>
      </c>
      <c r="O46" s="64">
        <v>0.00017361111111111112</v>
      </c>
      <c r="P46" s="65">
        <v>0</v>
      </c>
      <c r="Q46" s="64">
        <v>0.010416666666666666</v>
      </c>
      <c r="R46" s="64">
        <f>P46*Q46</f>
        <v>0</v>
      </c>
      <c r="S46" s="64">
        <f t="shared" si="1"/>
        <v>0.001388888888888889</v>
      </c>
      <c r="T46" s="66">
        <f>S46+M46</f>
        <v>0.00431712962962963</v>
      </c>
      <c r="U46" s="79">
        <f>T46+T49+T50+T51</f>
        <v>0.019560185185185187</v>
      </c>
      <c r="V46" s="85">
        <v>9</v>
      </c>
    </row>
    <row r="47" spans="1:22" ht="12.75" customHeight="1">
      <c r="A47" s="77"/>
      <c r="B47" s="77"/>
      <c r="C47" s="19" t="s">
        <v>42</v>
      </c>
      <c r="D47" s="19">
        <v>2000</v>
      </c>
      <c r="E47" s="19" t="s">
        <v>30</v>
      </c>
      <c r="F47" s="28" t="s">
        <v>44</v>
      </c>
      <c r="G47" s="46" t="s">
        <v>45</v>
      </c>
      <c r="H47" s="46">
        <v>25</v>
      </c>
      <c r="I47" s="46">
        <v>2</v>
      </c>
      <c r="J47" s="46">
        <v>0</v>
      </c>
      <c r="K47" s="46">
        <v>0</v>
      </c>
      <c r="L47" s="46">
        <v>0</v>
      </c>
      <c r="M47" s="63">
        <v>0.004895833333333333</v>
      </c>
      <c r="N47" s="46">
        <f t="shared" si="0"/>
        <v>2</v>
      </c>
      <c r="O47" s="64">
        <v>0.00017361111111111112</v>
      </c>
      <c r="P47" s="65">
        <v>0</v>
      </c>
      <c r="Q47" s="64">
        <v>0.010416666666666666</v>
      </c>
      <c r="R47" s="64">
        <f>P47*Q47</f>
        <v>0</v>
      </c>
      <c r="S47" s="64">
        <f t="shared" si="1"/>
        <v>0.00034722222222222224</v>
      </c>
      <c r="T47" s="68">
        <f>S47+M47</f>
        <v>0.005243055555555555</v>
      </c>
      <c r="U47" s="80"/>
      <c r="V47" s="86"/>
    </row>
    <row r="48" spans="1:22" ht="12.75" customHeight="1">
      <c r="A48" s="77"/>
      <c r="B48" s="77"/>
      <c r="C48" s="19" t="s">
        <v>41</v>
      </c>
      <c r="D48" s="19">
        <v>2001</v>
      </c>
      <c r="E48" s="19" t="s">
        <v>30</v>
      </c>
      <c r="F48" s="28" t="s">
        <v>44</v>
      </c>
      <c r="G48" s="46" t="s">
        <v>45</v>
      </c>
      <c r="H48" s="46">
        <v>19</v>
      </c>
      <c r="I48" s="46">
        <v>0</v>
      </c>
      <c r="J48" s="46">
        <v>11</v>
      </c>
      <c r="K48" s="46">
        <v>0</v>
      </c>
      <c r="L48" s="46">
        <v>0</v>
      </c>
      <c r="M48" s="63">
        <v>0.004756944444444445</v>
      </c>
      <c r="N48" s="46">
        <f t="shared" si="0"/>
        <v>11</v>
      </c>
      <c r="O48" s="64">
        <v>0.00017361111111111112</v>
      </c>
      <c r="P48" s="65">
        <v>2</v>
      </c>
      <c r="Q48" s="64">
        <v>0.010416666666666666</v>
      </c>
      <c r="R48" s="64">
        <f>P48*Q48</f>
        <v>0.020833333333333332</v>
      </c>
      <c r="S48" s="64">
        <f t="shared" si="1"/>
        <v>0.022743055555555555</v>
      </c>
      <c r="T48" s="68">
        <f>S48+M48</f>
        <v>0.0275</v>
      </c>
      <c r="U48" s="80"/>
      <c r="V48" s="86"/>
    </row>
    <row r="49" spans="1:22" ht="12" customHeight="1">
      <c r="A49" s="77"/>
      <c r="B49" s="77"/>
      <c r="C49" s="19" t="s">
        <v>37</v>
      </c>
      <c r="D49" s="19">
        <v>2000</v>
      </c>
      <c r="E49" s="19" t="s">
        <v>30</v>
      </c>
      <c r="F49" s="28" t="s">
        <v>44</v>
      </c>
      <c r="G49" s="46" t="s">
        <v>46</v>
      </c>
      <c r="H49" s="46">
        <v>54</v>
      </c>
      <c r="I49" s="46">
        <v>3</v>
      </c>
      <c r="J49" s="46">
        <v>10</v>
      </c>
      <c r="K49" s="46">
        <v>0</v>
      </c>
      <c r="L49" s="46">
        <v>0</v>
      </c>
      <c r="M49" s="63">
        <v>0.0027083333333333334</v>
      </c>
      <c r="N49" s="46">
        <f t="shared" si="0"/>
        <v>13</v>
      </c>
      <c r="O49" s="64">
        <v>0.00017361111111111112</v>
      </c>
      <c r="P49" s="65">
        <v>0</v>
      </c>
      <c r="Q49" s="64">
        <v>0.010416666666666666</v>
      </c>
      <c r="R49" s="64">
        <f>Q49*P49</f>
        <v>0</v>
      </c>
      <c r="S49" s="64">
        <f t="shared" si="1"/>
        <v>0.0022569444444444447</v>
      </c>
      <c r="T49" s="66">
        <f>M49+S49</f>
        <v>0.0049652777777777785</v>
      </c>
      <c r="U49" s="80"/>
      <c r="V49" s="86"/>
    </row>
    <row r="50" spans="1:22" ht="15" customHeight="1">
      <c r="A50" s="77"/>
      <c r="B50" s="77"/>
      <c r="C50" s="19" t="s">
        <v>40</v>
      </c>
      <c r="D50" s="19">
        <v>2001</v>
      </c>
      <c r="E50" s="19" t="s">
        <v>30</v>
      </c>
      <c r="F50" s="28" t="s">
        <v>44</v>
      </c>
      <c r="G50" s="46" t="s">
        <v>46</v>
      </c>
      <c r="H50" s="46">
        <v>64</v>
      </c>
      <c r="I50" s="46">
        <v>7</v>
      </c>
      <c r="J50" s="46">
        <v>10</v>
      </c>
      <c r="K50" s="46">
        <v>3</v>
      </c>
      <c r="L50" s="46">
        <v>0</v>
      </c>
      <c r="M50" s="63">
        <v>0.001597222222222222</v>
      </c>
      <c r="N50" s="46">
        <f t="shared" si="0"/>
        <v>20</v>
      </c>
      <c r="O50" s="64">
        <v>0.00017361111111111112</v>
      </c>
      <c r="P50" s="65">
        <v>0</v>
      </c>
      <c r="Q50" s="64">
        <v>0.010416666666666666</v>
      </c>
      <c r="R50" s="64">
        <f>Q50*P50</f>
        <v>0</v>
      </c>
      <c r="S50" s="64">
        <f t="shared" si="1"/>
        <v>0.0034722222222222225</v>
      </c>
      <c r="T50" s="66">
        <f>M50+S50</f>
        <v>0.005069444444444444</v>
      </c>
      <c r="U50" s="80"/>
      <c r="V50" s="86"/>
    </row>
    <row r="51" spans="1:22" ht="12.75" customHeight="1">
      <c r="A51" s="78"/>
      <c r="B51" s="78"/>
      <c r="C51" s="19" t="s">
        <v>39</v>
      </c>
      <c r="D51" s="19">
        <v>2001</v>
      </c>
      <c r="E51" s="19" t="s">
        <v>30</v>
      </c>
      <c r="F51" s="28" t="s">
        <v>44</v>
      </c>
      <c r="G51" s="46" t="s">
        <v>46</v>
      </c>
      <c r="H51" s="46">
        <v>61</v>
      </c>
      <c r="I51" s="46">
        <v>2</v>
      </c>
      <c r="J51" s="46">
        <v>10</v>
      </c>
      <c r="K51" s="46">
        <v>3</v>
      </c>
      <c r="L51" s="46">
        <v>0</v>
      </c>
      <c r="M51" s="63">
        <v>0.0026041666666666665</v>
      </c>
      <c r="N51" s="46">
        <f t="shared" si="0"/>
        <v>15</v>
      </c>
      <c r="O51" s="64">
        <v>0.00017361111111111112</v>
      </c>
      <c r="P51" s="65">
        <v>0</v>
      </c>
      <c r="Q51" s="64">
        <v>0.010416666666666666</v>
      </c>
      <c r="R51" s="64">
        <f>Q51*P51</f>
        <v>0</v>
      </c>
      <c r="S51" s="64">
        <f t="shared" si="1"/>
        <v>0.002604166666666667</v>
      </c>
      <c r="T51" s="66">
        <f>M51+S51</f>
        <v>0.005208333333333334</v>
      </c>
      <c r="U51" s="81"/>
      <c r="V51" s="87"/>
    </row>
    <row r="52" spans="1:22" ht="15" customHeight="1">
      <c r="A52" s="35"/>
      <c r="B52" s="35" t="s">
        <v>110</v>
      </c>
      <c r="C52" s="35"/>
      <c r="D52" s="35"/>
      <c r="E52" s="35"/>
      <c r="F52" s="53"/>
      <c r="G52" s="35"/>
      <c r="H52" s="35"/>
      <c r="I52" s="35"/>
      <c r="J52" s="35"/>
      <c r="K52" s="35"/>
      <c r="L52" s="35"/>
      <c r="M52" s="35"/>
      <c r="N52" s="35"/>
      <c r="O52" s="35"/>
      <c r="P52" s="54"/>
      <c r="Q52" s="54"/>
      <c r="R52" s="35"/>
      <c r="S52" s="35"/>
      <c r="U52" s="35"/>
      <c r="V52" s="35"/>
    </row>
    <row r="53" spans="1:22" ht="15" customHeight="1">
      <c r="A53" s="35"/>
      <c r="B53" s="35" t="s">
        <v>111</v>
      </c>
      <c r="C53" s="35"/>
      <c r="D53" s="35"/>
      <c r="E53" s="35"/>
      <c r="F53" s="53"/>
      <c r="G53" s="35"/>
      <c r="H53" s="35"/>
      <c r="I53" s="35"/>
      <c r="J53" s="35"/>
      <c r="K53" s="35"/>
      <c r="L53" s="35"/>
      <c r="M53" s="35"/>
      <c r="N53" s="35"/>
      <c r="O53" s="35"/>
      <c r="P53" s="54"/>
      <c r="Q53" s="54"/>
      <c r="R53" s="35"/>
      <c r="S53" s="35"/>
      <c r="U53" s="35"/>
      <c r="V53" s="35"/>
    </row>
  </sheetData>
  <sheetProtection/>
  <mergeCells count="41">
    <mergeCell ref="A6:U6"/>
    <mergeCell ref="A37:A40"/>
    <mergeCell ref="A41:A45"/>
    <mergeCell ref="A46:A51"/>
    <mergeCell ref="A1:M1"/>
    <mergeCell ref="A2:M2"/>
    <mergeCell ref="A3:M3"/>
    <mergeCell ref="A4:M4"/>
    <mergeCell ref="V31:V36"/>
    <mergeCell ref="V37:V40"/>
    <mergeCell ref="U37:U40"/>
    <mergeCell ref="B8:B12"/>
    <mergeCell ref="B13:B17"/>
    <mergeCell ref="B18:B21"/>
    <mergeCell ref="B22:B25"/>
    <mergeCell ref="V41:V45"/>
    <mergeCell ref="V46:V51"/>
    <mergeCell ref="A8:A12"/>
    <mergeCell ref="A13:A17"/>
    <mergeCell ref="A18:A21"/>
    <mergeCell ref="A22:A25"/>
    <mergeCell ref="A26:A30"/>
    <mergeCell ref="A31:A36"/>
    <mergeCell ref="U26:U30"/>
    <mergeCell ref="U31:U36"/>
    <mergeCell ref="V26:V30"/>
    <mergeCell ref="U8:U12"/>
    <mergeCell ref="U13:U17"/>
    <mergeCell ref="U18:U21"/>
    <mergeCell ref="V8:V12"/>
    <mergeCell ref="V13:V17"/>
    <mergeCell ref="V18:V21"/>
    <mergeCell ref="V22:V25"/>
    <mergeCell ref="U22:U25"/>
    <mergeCell ref="B37:B40"/>
    <mergeCell ref="U41:U45"/>
    <mergeCell ref="U46:U51"/>
    <mergeCell ref="B26:B30"/>
    <mergeCell ref="B31:B36"/>
    <mergeCell ref="B41:B45"/>
    <mergeCell ref="B46:B5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tabSelected="1" view="pageBreakPreview" zoomScale="60" zoomScalePageLayoutView="0" workbookViewId="0" topLeftCell="A1">
      <selection activeCell="C5" sqref="C5:G5"/>
    </sheetView>
  </sheetViews>
  <sheetFormatPr defaultColWidth="9.140625" defaultRowHeight="12.75"/>
  <cols>
    <col min="1" max="1" width="4.421875" style="36" customWidth="1"/>
    <col min="2" max="2" width="31.00390625" style="24" customWidth="1"/>
    <col min="3" max="3" width="13.8515625" style="40" customWidth="1"/>
    <col min="4" max="4" width="13.57421875" style="6" customWidth="1"/>
    <col min="5" max="5" width="7.8515625" style="35" customWidth="1"/>
    <col min="6" max="16384" width="9.140625" style="35" customWidth="1"/>
  </cols>
  <sheetData>
    <row r="1" spans="1:7" s="53" customFormat="1" ht="12" customHeight="1">
      <c r="A1" s="96" t="s">
        <v>108</v>
      </c>
      <c r="B1" s="96"/>
      <c r="C1" s="96"/>
      <c r="D1" s="96"/>
      <c r="E1" s="96"/>
      <c r="F1" s="96"/>
      <c r="G1" s="96"/>
    </row>
    <row r="2" spans="1:7" s="53" customFormat="1" ht="12" customHeight="1">
      <c r="A2" s="96" t="s">
        <v>106</v>
      </c>
      <c r="B2" s="96"/>
      <c r="C2" s="96"/>
      <c r="D2" s="96"/>
      <c r="E2" s="96"/>
      <c r="F2" s="96"/>
      <c r="G2" s="96"/>
    </row>
    <row r="3" spans="1:7" s="53" customFormat="1" ht="12" customHeight="1">
      <c r="A3" s="96" t="s">
        <v>107</v>
      </c>
      <c r="B3" s="96"/>
      <c r="C3" s="96"/>
      <c r="D3" s="96"/>
      <c r="E3" s="96"/>
      <c r="F3" s="96"/>
      <c r="G3" s="96"/>
    </row>
    <row r="4" spans="1:7" ht="53.25" customHeight="1">
      <c r="A4" s="92" t="s">
        <v>116</v>
      </c>
      <c r="B4" s="92"/>
      <c r="C4" s="92"/>
      <c r="D4" s="92"/>
      <c r="E4" s="92"/>
      <c r="F4" s="92"/>
      <c r="G4" s="92"/>
    </row>
    <row r="5" spans="1:7" ht="15" customHeight="1">
      <c r="A5" s="55"/>
      <c r="B5" s="56" t="s">
        <v>104</v>
      </c>
      <c r="C5" s="94" t="s">
        <v>105</v>
      </c>
      <c r="D5" s="94"/>
      <c r="E5" s="94"/>
      <c r="F5" s="94"/>
      <c r="G5" s="94"/>
    </row>
    <row r="6" spans="1:7" ht="24.75" customHeight="1">
      <c r="A6" s="95" t="s">
        <v>118</v>
      </c>
      <c r="B6" s="95"/>
      <c r="C6" s="95"/>
      <c r="D6" s="95"/>
      <c r="E6" s="95"/>
      <c r="F6" s="95"/>
      <c r="G6" s="95"/>
    </row>
    <row r="7" spans="1:7" s="43" customFormat="1" ht="79.5" customHeight="1">
      <c r="A7" s="1" t="s">
        <v>119</v>
      </c>
      <c r="B7" s="1" t="s">
        <v>63</v>
      </c>
      <c r="C7" s="1" t="s">
        <v>120</v>
      </c>
      <c r="D7" s="1" t="s">
        <v>122</v>
      </c>
      <c r="E7" s="1" t="s">
        <v>100</v>
      </c>
      <c r="F7" s="1" t="s">
        <v>74</v>
      </c>
      <c r="G7" s="9" t="s">
        <v>121</v>
      </c>
    </row>
    <row r="8" spans="1:7" s="36" customFormat="1" ht="36" customHeight="1">
      <c r="A8" s="19">
        <v>1</v>
      </c>
      <c r="B8" s="19" t="s">
        <v>16</v>
      </c>
      <c r="C8" s="41">
        <v>1</v>
      </c>
      <c r="D8" s="41">
        <v>1</v>
      </c>
      <c r="E8" s="44">
        <f aca="true" t="shared" si="0" ref="E8:E16">C8+D8</f>
        <v>2</v>
      </c>
      <c r="F8" s="41">
        <v>1</v>
      </c>
      <c r="G8" s="46"/>
    </row>
    <row r="9" spans="1:7" s="36" customFormat="1" ht="36" customHeight="1">
      <c r="A9" s="19">
        <v>2</v>
      </c>
      <c r="B9" s="19" t="s">
        <v>35</v>
      </c>
      <c r="C9" s="44">
        <v>2</v>
      </c>
      <c r="D9" s="44">
        <v>2</v>
      </c>
      <c r="E9" s="44">
        <f t="shared" si="0"/>
        <v>4</v>
      </c>
      <c r="F9" s="44">
        <v>2</v>
      </c>
      <c r="G9" s="46"/>
    </row>
    <row r="10" spans="1:7" s="36" customFormat="1" ht="35.25" customHeight="1">
      <c r="A10" s="19">
        <v>3</v>
      </c>
      <c r="B10" s="19" t="s">
        <v>54</v>
      </c>
      <c r="C10" s="41">
        <v>4</v>
      </c>
      <c r="D10" s="41">
        <v>3</v>
      </c>
      <c r="E10" s="44">
        <f t="shared" si="0"/>
        <v>7</v>
      </c>
      <c r="F10" s="41">
        <v>4</v>
      </c>
      <c r="G10" s="45"/>
    </row>
    <row r="11" spans="1:7" ht="66" customHeight="1">
      <c r="A11" s="19">
        <v>4</v>
      </c>
      <c r="B11" s="19" t="s">
        <v>52</v>
      </c>
      <c r="C11" s="44">
        <v>3</v>
      </c>
      <c r="D11" s="44">
        <v>4</v>
      </c>
      <c r="E11" s="44">
        <f t="shared" si="0"/>
        <v>7</v>
      </c>
      <c r="F11" s="44">
        <v>3</v>
      </c>
      <c r="G11" s="46" t="s">
        <v>102</v>
      </c>
    </row>
    <row r="12" spans="1:7" ht="36" customHeight="1">
      <c r="A12" s="19">
        <v>5</v>
      </c>
      <c r="B12" s="19" t="s">
        <v>61</v>
      </c>
      <c r="C12" s="44">
        <v>6</v>
      </c>
      <c r="D12" s="44">
        <v>5</v>
      </c>
      <c r="E12" s="44">
        <f t="shared" si="0"/>
        <v>11</v>
      </c>
      <c r="F12" s="44">
        <v>5</v>
      </c>
      <c r="G12" s="4"/>
    </row>
    <row r="13" spans="1:7" ht="36" customHeight="1">
      <c r="A13" s="19">
        <v>6</v>
      </c>
      <c r="B13" s="19" t="s">
        <v>17</v>
      </c>
      <c r="C13" s="41">
        <v>5</v>
      </c>
      <c r="D13" s="41">
        <v>6</v>
      </c>
      <c r="E13" s="44">
        <f t="shared" si="0"/>
        <v>11</v>
      </c>
      <c r="F13" s="41">
        <v>6</v>
      </c>
      <c r="G13" s="4"/>
    </row>
    <row r="14" spans="1:7" ht="36" customHeight="1">
      <c r="A14" s="19">
        <v>7</v>
      </c>
      <c r="B14" s="19" t="s">
        <v>55</v>
      </c>
      <c r="C14" s="41">
        <v>7</v>
      </c>
      <c r="D14" s="41">
        <v>7</v>
      </c>
      <c r="E14" s="44">
        <f t="shared" si="0"/>
        <v>14</v>
      </c>
      <c r="F14" s="41">
        <v>7</v>
      </c>
      <c r="G14" s="4"/>
    </row>
    <row r="15" spans="1:7" ht="36" customHeight="1">
      <c r="A15" s="19">
        <v>8</v>
      </c>
      <c r="B15" s="19" t="s">
        <v>36</v>
      </c>
      <c r="C15" s="41">
        <v>8</v>
      </c>
      <c r="D15" s="41">
        <v>8</v>
      </c>
      <c r="E15" s="44">
        <f t="shared" si="0"/>
        <v>16</v>
      </c>
      <c r="F15" s="41">
        <v>8</v>
      </c>
      <c r="G15" s="4"/>
    </row>
    <row r="16" spans="1:7" ht="36" customHeight="1">
      <c r="A16" s="19">
        <v>9</v>
      </c>
      <c r="B16" s="19" t="s">
        <v>43</v>
      </c>
      <c r="C16" s="41"/>
      <c r="D16" s="41">
        <v>9</v>
      </c>
      <c r="E16" s="44">
        <f t="shared" si="0"/>
        <v>9</v>
      </c>
      <c r="F16" s="41">
        <v>9</v>
      </c>
      <c r="G16" s="4" t="s">
        <v>101</v>
      </c>
    </row>
    <row r="18" spans="1:6" ht="15" customHeight="1">
      <c r="A18" s="35"/>
      <c r="B18" s="35" t="s">
        <v>110</v>
      </c>
      <c r="C18" s="35"/>
      <c r="D18" s="35"/>
      <c r="F18" s="53"/>
    </row>
    <row r="19" spans="1:6" ht="15" customHeight="1">
      <c r="A19" s="35"/>
      <c r="B19" s="35" t="s">
        <v>111</v>
      </c>
      <c r="C19" s="35"/>
      <c r="D19" s="35"/>
      <c r="F19" s="53"/>
    </row>
  </sheetData>
  <sheetProtection/>
  <mergeCells count="6">
    <mergeCell ref="C5:G5"/>
    <mergeCell ref="A6:G6"/>
    <mergeCell ref="A1:G1"/>
    <mergeCell ref="A2:G2"/>
    <mergeCell ref="A3:G3"/>
    <mergeCell ref="A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24" max="6" man="1"/>
  </rowBreaks>
  <colBreaks count="1" manualBreakCount="1">
    <brk id="7" max="10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37"/>
  <sheetViews>
    <sheetView zoomScalePageLayoutView="0" workbookViewId="0" topLeftCell="A1">
      <selection activeCell="A36" sqref="A36:IV37"/>
    </sheetView>
  </sheetViews>
  <sheetFormatPr defaultColWidth="9.140625" defaultRowHeight="12.75"/>
  <cols>
    <col min="1" max="1" width="4.28125" style="35" customWidth="1"/>
    <col min="2" max="2" width="27.8515625" style="35" customWidth="1"/>
    <col min="3" max="3" width="23.140625" style="35" customWidth="1"/>
    <col min="4" max="4" width="0" style="35" hidden="1" customWidth="1"/>
    <col min="5" max="5" width="4.57421875" style="35" customWidth="1"/>
    <col min="6" max="6" width="14.421875" style="53" customWidth="1"/>
    <col min="7" max="7" width="4.00390625" style="35" hidden="1" customWidth="1"/>
    <col min="8" max="8" width="3.8515625" style="35" bestFit="1" customWidth="1"/>
    <col min="9" max="9" width="5.140625" style="35" customWidth="1"/>
    <col min="10" max="10" width="9.8515625" style="35" customWidth="1"/>
    <col min="11" max="11" width="8.28125" style="35" customWidth="1"/>
    <col min="12" max="12" width="7.421875" style="35" customWidth="1"/>
    <col min="13" max="13" width="10.8515625" style="35" customWidth="1"/>
    <col min="14" max="14" width="4.28125" style="35" customWidth="1"/>
    <col min="15" max="15" width="8.140625" style="35" customWidth="1"/>
    <col min="16" max="16" width="5.00390625" style="54" customWidth="1"/>
    <col min="17" max="17" width="8.140625" style="54" customWidth="1"/>
    <col min="18" max="18" width="8.140625" style="35" hidden="1" customWidth="1"/>
    <col min="19" max="19" width="7.7109375" style="35" customWidth="1"/>
    <col min="20" max="20" width="8.421875" style="39" customWidth="1"/>
    <col min="21" max="21" width="4.421875" style="35" customWidth="1"/>
    <col min="22" max="16384" width="9.140625" style="35" customWidth="1"/>
  </cols>
  <sheetData>
    <row r="1" spans="1:21" s="53" customFormat="1" ht="12" customHeight="1">
      <c r="A1" s="96" t="s">
        <v>108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</row>
    <row r="2" spans="1:21" s="53" customFormat="1" ht="12" customHeight="1">
      <c r="A2" s="96" t="s">
        <v>106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1" s="53" customFormat="1" ht="12" customHeight="1">
      <c r="A3" s="96" t="s">
        <v>107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</row>
    <row r="4" spans="1:21" ht="30.75" customHeight="1">
      <c r="A4" s="92" t="s">
        <v>116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</row>
    <row r="5" spans="1:21" s="43" customFormat="1" ht="14.25" customHeight="1">
      <c r="A5" s="14"/>
      <c r="B5" s="98" t="s">
        <v>104</v>
      </c>
      <c r="C5" s="98"/>
      <c r="D5" s="98"/>
      <c r="E5" s="98"/>
      <c r="F5" s="98"/>
      <c r="G5" s="98"/>
      <c r="H5" s="14"/>
      <c r="I5" s="14"/>
      <c r="J5" s="14"/>
      <c r="K5" s="14"/>
      <c r="L5" s="99" t="s">
        <v>105</v>
      </c>
      <c r="M5" s="99"/>
      <c r="N5" s="99"/>
      <c r="O5" s="99"/>
      <c r="P5" s="99"/>
      <c r="Q5" s="99"/>
      <c r="R5" s="99"/>
      <c r="S5" s="99"/>
      <c r="T5" s="99"/>
      <c r="U5" s="99"/>
    </row>
    <row r="6" spans="1:21" ht="15.75">
      <c r="A6" s="97" t="s">
        <v>109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</row>
    <row r="7" spans="1:21" ht="75.75" customHeight="1">
      <c r="A7" s="1" t="s">
        <v>62</v>
      </c>
      <c r="B7" s="7" t="s">
        <v>63</v>
      </c>
      <c r="C7" s="1" t="s">
        <v>64</v>
      </c>
      <c r="D7" s="1" t="s">
        <v>65</v>
      </c>
      <c r="E7" s="9" t="s">
        <v>66</v>
      </c>
      <c r="F7" s="47" t="s">
        <v>67</v>
      </c>
      <c r="G7" s="1" t="s">
        <v>68</v>
      </c>
      <c r="H7" s="48" t="s">
        <v>69</v>
      </c>
      <c r="I7" s="49" t="s">
        <v>112</v>
      </c>
      <c r="J7" s="49" t="s">
        <v>113</v>
      </c>
      <c r="K7" s="49" t="s">
        <v>114</v>
      </c>
      <c r="L7" s="49" t="s">
        <v>115</v>
      </c>
      <c r="M7" s="50" t="s">
        <v>70</v>
      </c>
      <c r="N7" s="48" t="s">
        <v>71</v>
      </c>
      <c r="O7" s="48" t="s">
        <v>95</v>
      </c>
      <c r="P7" s="51" t="s">
        <v>97</v>
      </c>
      <c r="Q7" s="51" t="s">
        <v>98</v>
      </c>
      <c r="R7" s="48" t="s">
        <v>96</v>
      </c>
      <c r="S7" s="48" t="s">
        <v>72</v>
      </c>
      <c r="T7" s="52" t="s">
        <v>73</v>
      </c>
      <c r="U7" s="48" t="s">
        <v>74</v>
      </c>
    </row>
    <row r="8" spans="1:21" ht="15" customHeight="1">
      <c r="A8" s="1">
        <v>1</v>
      </c>
      <c r="B8" s="7" t="s">
        <v>16</v>
      </c>
      <c r="C8" s="2" t="s">
        <v>13</v>
      </c>
      <c r="D8" s="1">
        <v>2000</v>
      </c>
      <c r="E8" s="1">
        <v>2</v>
      </c>
      <c r="F8" s="47" t="s">
        <v>22</v>
      </c>
      <c r="G8" s="1" t="s">
        <v>45</v>
      </c>
      <c r="H8" s="1">
        <v>12</v>
      </c>
      <c r="I8" s="1">
        <v>0</v>
      </c>
      <c r="J8" s="1">
        <v>0</v>
      </c>
      <c r="K8" s="1">
        <v>0</v>
      </c>
      <c r="L8" s="1">
        <v>0</v>
      </c>
      <c r="M8" s="11">
        <v>0.000775462962962963</v>
      </c>
      <c r="N8" s="1">
        <f>I8+J8+K8+L8</f>
        <v>0</v>
      </c>
      <c r="O8" s="12">
        <v>0.00017361111111111112</v>
      </c>
      <c r="P8" s="22">
        <v>0</v>
      </c>
      <c r="Q8" s="12">
        <v>0.010416666666666666</v>
      </c>
      <c r="R8" s="12">
        <f>P8*Q8</f>
        <v>0</v>
      </c>
      <c r="S8" s="12">
        <f>N8*O8+R8</f>
        <v>0</v>
      </c>
      <c r="T8" s="20">
        <f>S8+M8</f>
        <v>0.000775462962962963</v>
      </c>
      <c r="U8" s="1">
        <v>1</v>
      </c>
    </row>
    <row r="9" spans="1:21" ht="15" customHeight="1">
      <c r="A9" s="1">
        <v>2</v>
      </c>
      <c r="B9" s="7" t="s">
        <v>35</v>
      </c>
      <c r="C9" s="1" t="s">
        <v>27</v>
      </c>
      <c r="D9" s="1">
        <v>2000</v>
      </c>
      <c r="E9" s="1" t="s">
        <v>23</v>
      </c>
      <c r="F9" s="47" t="s">
        <v>25</v>
      </c>
      <c r="G9" s="1" t="s">
        <v>45</v>
      </c>
      <c r="H9" s="1">
        <v>13</v>
      </c>
      <c r="I9" s="1">
        <v>1</v>
      </c>
      <c r="J9" s="1">
        <v>0</v>
      </c>
      <c r="K9" s="1">
        <v>0</v>
      </c>
      <c r="L9" s="1">
        <v>0</v>
      </c>
      <c r="M9" s="11">
        <v>0.0009259259259259259</v>
      </c>
      <c r="N9" s="1">
        <f aca="true" t="shared" si="0" ref="N9:N35">I9+J9+K9+L9</f>
        <v>1</v>
      </c>
      <c r="O9" s="12">
        <v>0.00017361111111111112</v>
      </c>
      <c r="P9" s="22">
        <v>0</v>
      </c>
      <c r="Q9" s="12">
        <v>0.010416666666666666</v>
      </c>
      <c r="R9" s="12">
        <f aca="true" t="shared" si="1" ref="R9:R35">P9*Q9</f>
        <v>0</v>
      </c>
      <c r="S9" s="12">
        <f aca="true" t="shared" si="2" ref="S9:S35">N9*O9+R9</f>
        <v>0.00017361111111111112</v>
      </c>
      <c r="T9" s="20">
        <f aca="true" t="shared" si="3" ref="T9:T35">S9+M9</f>
        <v>0.0010995370370370369</v>
      </c>
      <c r="U9" s="1">
        <v>2</v>
      </c>
    </row>
    <row r="10" spans="1:21" ht="15" customHeight="1">
      <c r="A10" s="1">
        <v>3</v>
      </c>
      <c r="B10" s="7" t="s">
        <v>52</v>
      </c>
      <c r="C10" s="1" t="s">
        <v>48</v>
      </c>
      <c r="D10" s="1">
        <v>2000</v>
      </c>
      <c r="E10" s="1">
        <v>3</v>
      </c>
      <c r="F10" s="47" t="s">
        <v>51</v>
      </c>
      <c r="G10" s="1" t="s">
        <v>45</v>
      </c>
      <c r="H10" s="1">
        <v>17</v>
      </c>
      <c r="I10" s="1">
        <v>1</v>
      </c>
      <c r="J10" s="1">
        <v>0</v>
      </c>
      <c r="K10" s="1">
        <v>0</v>
      </c>
      <c r="L10" s="1">
        <v>0</v>
      </c>
      <c r="M10" s="11">
        <v>0.0011226851851851851</v>
      </c>
      <c r="N10" s="1">
        <f t="shared" si="0"/>
        <v>1</v>
      </c>
      <c r="O10" s="12">
        <v>0.00017361111111111112</v>
      </c>
      <c r="P10" s="22">
        <v>0</v>
      </c>
      <c r="Q10" s="12">
        <v>0.010416666666666666</v>
      </c>
      <c r="R10" s="12">
        <f t="shared" si="1"/>
        <v>0</v>
      </c>
      <c r="S10" s="12">
        <f t="shared" si="2"/>
        <v>0.00017361111111111112</v>
      </c>
      <c r="T10" s="20">
        <f t="shared" si="3"/>
        <v>0.0012962962962962963</v>
      </c>
      <c r="U10" s="1">
        <v>3</v>
      </c>
    </row>
    <row r="11" spans="1:21" ht="15" customHeight="1">
      <c r="A11" s="1">
        <v>4</v>
      </c>
      <c r="B11" s="7" t="s">
        <v>16</v>
      </c>
      <c r="C11" s="1" t="s">
        <v>19</v>
      </c>
      <c r="D11" s="1">
        <v>2000</v>
      </c>
      <c r="E11" s="1">
        <v>3</v>
      </c>
      <c r="F11" s="47" t="s">
        <v>22</v>
      </c>
      <c r="G11" s="1" t="s">
        <v>45</v>
      </c>
      <c r="H11" s="1">
        <v>22</v>
      </c>
      <c r="I11" s="1">
        <v>1</v>
      </c>
      <c r="J11" s="1">
        <v>0</v>
      </c>
      <c r="K11" s="1">
        <v>0</v>
      </c>
      <c r="L11" s="1">
        <v>0</v>
      </c>
      <c r="M11" s="11">
        <v>0.0011574074074074073</v>
      </c>
      <c r="N11" s="1">
        <f t="shared" si="0"/>
        <v>1</v>
      </c>
      <c r="O11" s="12">
        <v>0.00017361111111111112</v>
      </c>
      <c r="P11" s="22">
        <v>0</v>
      </c>
      <c r="Q11" s="12">
        <v>0.010416666666666666</v>
      </c>
      <c r="R11" s="12">
        <f t="shared" si="1"/>
        <v>0</v>
      </c>
      <c r="S11" s="12">
        <f t="shared" si="2"/>
        <v>0.00017361111111111112</v>
      </c>
      <c r="T11" s="20">
        <f t="shared" si="3"/>
        <v>0.0013310185185185185</v>
      </c>
      <c r="U11" s="1">
        <v>4</v>
      </c>
    </row>
    <row r="12" spans="1:21" ht="15" customHeight="1">
      <c r="A12" s="1">
        <v>5</v>
      </c>
      <c r="B12" s="7" t="s">
        <v>52</v>
      </c>
      <c r="C12" s="1" t="s">
        <v>47</v>
      </c>
      <c r="D12" s="1">
        <v>2000</v>
      </c>
      <c r="E12" s="1" t="s">
        <v>30</v>
      </c>
      <c r="F12" s="47" t="s">
        <v>51</v>
      </c>
      <c r="G12" s="1" t="s">
        <v>45</v>
      </c>
      <c r="H12" s="1">
        <v>37</v>
      </c>
      <c r="I12" s="1">
        <v>1</v>
      </c>
      <c r="J12" s="1">
        <v>0</v>
      </c>
      <c r="K12" s="1">
        <v>0</v>
      </c>
      <c r="L12" s="1">
        <v>0</v>
      </c>
      <c r="M12" s="11">
        <v>0.0012731481481481483</v>
      </c>
      <c r="N12" s="1">
        <f t="shared" si="0"/>
        <v>1</v>
      </c>
      <c r="O12" s="12">
        <v>0.00017361111111111112</v>
      </c>
      <c r="P12" s="22">
        <v>0</v>
      </c>
      <c r="Q12" s="12">
        <v>0.010416666666666666</v>
      </c>
      <c r="R12" s="12">
        <f t="shared" si="1"/>
        <v>0</v>
      </c>
      <c r="S12" s="12">
        <f t="shared" si="2"/>
        <v>0.00017361111111111112</v>
      </c>
      <c r="T12" s="20">
        <f t="shared" si="3"/>
        <v>0.0014467592592592594</v>
      </c>
      <c r="U12" s="1">
        <v>5</v>
      </c>
    </row>
    <row r="13" spans="1:21" ht="15" customHeight="1">
      <c r="A13" s="1">
        <v>6</v>
      </c>
      <c r="B13" s="7" t="s">
        <v>54</v>
      </c>
      <c r="C13" s="1" t="s">
        <v>0</v>
      </c>
      <c r="D13" s="1">
        <v>2000</v>
      </c>
      <c r="E13" s="1" t="s">
        <v>10</v>
      </c>
      <c r="F13" s="47" t="s">
        <v>53</v>
      </c>
      <c r="G13" s="1" t="s">
        <v>45</v>
      </c>
      <c r="H13" s="1">
        <v>15</v>
      </c>
      <c r="I13" s="1">
        <v>0</v>
      </c>
      <c r="J13" s="1">
        <v>0</v>
      </c>
      <c r="K13" s="1">
        <v>0</v>
      </c>
      <c r="L13" s="1">
        <v>0</v>
      </c>
      <c r="M13" s="11">
        <v>0.0014699074074074074</v>
      </c>
      <c r="N13" s="1">
        <f t="shared" si="0"/>
        <v>0</v>
      </c>
      <c r="O13" s="12">
        <v>0.00017361111111111112</v>
      </c>
      <c r="P13" s="22">
        <v>0</v>
      </c>
      <c r="Q13" s="12">
        <v>0.010416666666666666</v>
      </c>
      <c r="R13" s="12">
        <f t="shared" si="1"/>
        <v>0</v>
      </c>
      <c r="S13" s="12">
        <f t="shared" si="2"/>
        <v>0</v>
      </c>
      <c r="T13" s="23">
        <f t="shared" si="3"/>
        <v>0.0014699074074074074</v>
      </c>
      <c r="U13" s="19">
        <v>6</v>
      </c>
    </row>
    <row r="14" spans="1:21" ht="15" customHeight="1">
      <c r="A14" s="1">
        <v>7</v>
      </c>
      <c r="B14" s="7" t="s">
        <v>54</v>
      </c>
      <c r="C14" s="1" t="s">
        <v>3</v>
      </c>
      <c r="D14" s="1">
        <v>1999</v>
      </c>
      <c r="E14" s="1" t="s">
        <v>10</v>
      </c>
      <c r="F14" s="47" t="s">
        <v>53</v>
      </c>
      <c r="G14" s="1" t="s">
        <v>45</v>
      </c>
      <c r="H14" s="1">
        <v>26</v>
      </c>
      <c r="I14" s="1">
        <v>0</v>
      </c>
      <c r="J14" s="1">
        <v>0</v>
      </c>
      <c r="K14" s="1">
        <v>1</v>
      </c>
      <c r="L14" s="1">
        <v>0</v>
      </c>
      <c r="M14" s="11">
        <v>0.0012962962962962963</v>
      </c>
      <c r="N14" s="1">
        <f>I14+J14+K14+L14</f>
        <v>1</v>
      </c>
      <c r="O14" s="12">
        <v>0.00017361111111111112</v>
      </c>
      <c r="P14" s="22">
        <v>0</v>
      </c>
      <c r="Q14" s="12">
        <v>0.010416666666666666</v>
      </c>
      <c r="R14" s="12">
        <f t="shared" si="1"/>
        <v>0</v>
      </c>
      <c r="S14" s="12">
        <f t="shared" si="2"/>
        <v>0.00017361111111111112</v>
      </c>
      <c r="T14" s="23">
        <f t="shared" si="3"/>
        <v>0.0014699074074074074</v>
      </c>
      <c r="U14" s="19">
        <v>6</v>
      </c>
    </row>
    <row r="15" spans="1:21" ht="15" customHeight="1">
      <c r="A15" s="1">
        <v>8</v>
      </c>
      <c r="B15" s="7" t="s">
        <v>61</v>
      </c>
      <c r="C15" s="1" t="s">
        <v>57</v>
      </c>
      <c r="D15" s="1">
        <v>2000</v>
      </c>
      <c r="E15" s="1">
        <v>3</v>
      </c>
      <c r="F15" s="47" t="s">
        <v>51</v>
      </c>
      <c r="G15" s="1" t="s">
        <v>45</v>
      </c>
      <c r="H15" s="1">
        <v>23</v>
      </c>
      <c r="I15" s="1">
        <v>3</v>
      </c>
      <c r="J15" s="1">
        <v>0</v>
      </c>
      <c r="K15" s="1">
        <v>0</v>
      </c>
      <c r="L15" s="1">
        <v>0</v>
      </c>
      <c r="M15" s="11">
        <v>0.0010185185185185186</v>
      </c>
      <c r="N15" s="1">
        <f t="shared" si="0"/>
        <v>3</v>
      </c>
      <c r="O15" s="12">
        <v>0.00017361111111111112</v>
      </c>
      <c r="P15" s="22">
        <v>0</v>
      </c>
      <c r="Q15" s="12">
        <v>0.010416666666666666</v>
      </c>
      <c r="R15" s="12">
        <f t="shared" si="1"/>
        <v>0</v>
      </c>
      <c r="S15" s="12">
        <f t="shared" si="2"/>
        <v>0.0005208333333333333</v>
      </c>
      <c r="T15" s="20">
        <f t="shared" si="3"/>
        <v>0.001539351851851852</v>
      </c>
      <c r="U15" s="1">
        <v>8</v>
      </c>
    </row>
    <row r="16" spans="1:21" ht="15" customHeight="1">
      <c r="A16" s="1">
        <v>9</v>
      </c>
      <c r="B16" s="7" t="s">
        <v>54</v>
      </c>
      <c r="C16" s="1" t="s">
        <v>1</v>
      </c>
      <c r="D16" s="1">
        <v>2000</v>
      </c>
      <c r="E16" s="1" t="s">
        <v>10</v>
      </c>
      <c r="F16" s="47" t="s">
        <v>53</v>
      </c>
      <c r="G16" s="1" t="s">
        <v>45</v>
      </c>
      <c r="H16" s="1">
        <v>21</v>
      </c>
      <c r="I16" s="1">
        <v>2</v>
      </c>
      <c r="J16" s="1">
        <v>0</v>
      </c>
      <c r="K16" s="1">
        <v>0</v>
      </c>
      <c r="L16" s="1">
        <v>0</v>
      </c>
      <c r="M16" s="11">
        <v>0.0012384259259259258</v>
      </c>
      <c r="N16" s="1">
        <f t="shared" si="0"/>
        <v>2</v>
      </c>
      <c r="O16" s="12">
        <v>0.00017361111111111112</v>
      </c>
      <c r="P16" s="22">
        <v>0</v>
      </c>
      <c r="Q16" s="12">
        <v>0.010416666666666666</v>
      </c>
      <c r="R16" s="12">
        <f t="shared" si="1"/>
        <v>0</v>
      </c>
      <c r="S16" s="12">
        <f t="shared" si="2"/>
        <v>0.00034722222222222224</v>
      </c>
      <c r="T16" s="20">
        <f t="shared" si="3"/>
        <v>0.001585648148148148</v>
      </c>
      <c r="U16" s="1">
        <v>9</v>
      </c>
    </row>
    <row r="17" spans="1:21" ht="15" customHeight="1">
      <c r="A17" s="1">
        <v>10</v>
      </c>
      <c r="B17" s="7" t="s">
        <v>17</v>
      </c>
      <c r="C17" s="1" t="s">
        <v>18</v>
      </c>
      <c r="D17" s="1">
        <v>2000</v>
      </c>
      <c r="E17" s="1">
        <v>3</v>
      </c>
      <c r="F17" s="47" t="s">
        <v>22</v>
      </c>
      <c r="G17" s="1" t="s">
        <v>45</v>
      </c>
      <c r="H17" s="1">
        <v>16</v>
      </c>
      <c r="I17" s="1">
        <v>2</v>
      </c>
      <c r="J17" s="1">
        <v>0</v>
      </c>
      <c r="K17" s="1">
        <v>0</v>
      </c>
      <c r="L17" s="1">
        <v>0</v>
      </c>
      <c r="M17" s="11">
        <v>0.00125</v>
      </c>
      <c r="N17" s="1">
        <f t="shared" si="0"/>
        <v>2</v>
      </c>
      <c r="O17" s="12">
        <v>0.00017361111111111112</v>
      </c>
      <c r="P17" s="22">
        <v>0</v>
      </c>
      <c r="Q17" s="12">
        <v>0.010416666666666666</v>
      </c>
      <c r="R17" s="12">
        <f t="shared" si="1"/>
        <v>0</v>
      </c>
      <c r="S17" s="12">
        <f t="shared" si="2"/>
        <v>0.00034722222222222224</v>
      </c>
      <c r="T17" s="20">
        <f t="shared" si="3"/>
        <v>0.0015972222222222223</v>
      </c>
      <c r="U17" s="1">
        <v>10</v>
      </c>
    </row>
    <row r="18" spans="1:21" ht="15" customHeight="1">
      <c r="A18" s="1">
        <v>11</v>
      </c>
      <c r="B18" s="7" t="s">
        <v>61</v>
      </c>
      <c r="C18" s="1" t="s">
        <v>59</v>
      </c>
      <c r="D18" s="1">
        <v>2001</v>
      </c>
      <c r="E18" s="1">
        <v>3</v>
      </c>
      <c r="F18" s="47" t="s">
        <v>51</v>
      </c>
      <c r="G18" s="1" t="s">
        <v>45</v>
      </c>
      <c r="H18" s="1">
        <v>33</v>
      </c>
      <c r="I18" s="1">
        <v>1</v>
      </c>
      <c r="J18" s="1">
        <v>0</v>
      </c>
      <c r="K18" s="1">
        <v>0</v>
      </c>
      <c r="L18" s="1">
        <v>0</v>
      </c>
      <c r="M18" s="11">
        <v>0.0015624999999999999</v>
      </c>
      <c r="N18" s="1">
        <f>I18+J18+K18+L18</f>
        <v>1</v>
      </c>
      <c r="O18" s="12">
        <v>0.00017361111111111112</v>
      </c>
      <c r="P18" s="22">
        <v>0</v>
      </c>
      <c r="Q18" s="12">
        <v>0.010416666666666666</v>
      </c>
      <c r="R18" s="12">
        <f t="shared" si="1"/>
        <v>0</v>
      </c>
      <c r="S18" s="12">
        <f t="shared" si="2"/>
        <v>0.00017361111111111112</v>
      </c>
      <c r="T18" s="20">
        <f t="shared" si="3"/>
        <v>0.001736111111111111</v>
      </c>
      <c r="U18" s="1">
        <v>11</v>
      </c>
    </row>
    <row r="19" spans="1:21" ht="15" customHeight="1">
      <c r="A19" s="1">
        <v>12</v>
      </c>
      <c r="B19" s="7" t="s">
        <v>52</v>
      </c>
      <c r="C19" s="1" t="s">
        <v>50</v>
      </c>
      <c r="D19" s="1">
        <v>2002</v>
      </c>
      <c r="E19" s="1" t="s">
        <v>30</v>
      </c>
      <c r="F19" s="47" t="s">
        <v>51</v>
      </c>
      <c r="G19" s="1" t="s">
        <v>45</v>
      </c>
      <c r="H19" s="1">
        <v>41</v>
      </c>
      <c r="I19" s="1">
        <v>0</v>
      </c>
      <c r="J19" s="1">
        <v>1</v>
      </c>
      <c r="K19" s="1">
        <v>0</v>
      </c>
      <c r="L19" s="1">
        <v>0</v>
      </c>
      <c r="M19" s="11">
        <v>0.0015624999999999999</v>
      </c>
      <c r="N19" s="1">
        <f t="shared" si="0"/>
        <v>1</v>
      </c>
      <c r="O19" s="12">
        <v>0.00017361111111111112</v>
      </c>
      <c r="P19" s="22">
        <v>0</v>
      </c>
      <c r="Q19" s="12">
        <v>0.010416666666666666</v>
      </c>
      <c r="R19" s="12">
        <f t="shared" si="1"/>
        <v>0</v>
      </c>
      <c r="S19" s="12">
        <f t="shared" si="2"/>
        <v>0.00017361111111111112</v>
      </c>
      <c r="T19" s="20">
        <f t="shared" si="3"/>
        <v>0.001736111111111111</v>
      </c>
      <c r="U19" s="1">
        <v>11</v>
      </c>
    </row>
    <row r="20" spans="1:21" ht="15" customHeight="1">
      <c r="A20" s="1">
        <v>13</v>
      </c>
      <c r="B20" s="7" t="s">
        <v>55</v>
      </c>
      <c r="C20" s="1" t="s">
        <v>7</v>
      </c>
      <c r="D20" s="1">
        <v>2003</v>
      </c>
      <c r="E20" s="1" t="s">
        <v>10</v>
      </c>
      <c r="F20" s="47" t="s">
        <v>53</v>
      </c>
      <c r="G20" s="1" t="s">
        <v>45</v>
      </c>
      <c r="H20" s="1">
        <v>38</v>
      </c>
      <c r="I20" s="1">
        <v>0</v>
      </c>
      <c r="J20" s="1">
        <v>0</v>
      </c>
      <c r="K20" s="1">
        <v>0</v>
      </c>
      <c r="L20" s="1">
        <v>0</v>
      </c>
      <c r="M20" s="11">
        <v>0.0017824074074074072</v>
      </c>
      <c r="N20" s="1">
        <f t="shared" si="0"/>
        <v>0</v>
      </c>
      <c r="O20" s="12">
        <v>0.00017361111111111112</v>
      </c>
      <c r="P20" s="22">
        <v>0</v>
      </c>
      <c r="Q20" s="12">
        <v>0.010416666666666666</v>
      </c>
      <c r="R20" s="12">
        <f t="shared" si="1"/>
        <v>0</v>
      </c>
      <c r="S20" s="12">
        <f t="shared" si="2"/>
        <v>0</v>
      </c>
      <c r="T20" s="20">
        <f t="shared" si="3"/>
        <v>0.0017824074074074072</v>
      </c>
      <c r="U20" s="1">
        <v>13</v>
      </c>
    </row>
    <row r="21" spans="1:21" ht="15" customHeight="1">
      <c r="A21" s="1">
        <v>14</v>
      </c>
      <c r="B21" s="7" t="s">
        <v>55</v>
      </c>
      <c r="C21" s="1" t="s">
        <v>5</v>
      </c>
      <c r="D21" s="1">
        <v>2001</v>
      </c>
      <c r="E21" s="1" t="s">
        <v>10</v>
      </c>
      <c r="F21" s="47" t="s">
        <v>53</v>
      </c>
      <c r="G21" s="1" t="s">
        <v>45</v>
      </c>
      <c r="H21" s="1">
        <v>35</v>
      </c>
      <c r="I21" s="1">
        <v>0</v>
      </c>
      <c r="J21" s="1">
        <v>0</v>
      </c>
      <c r="K21" s="1">
        <v>0</v>
      </c>
      <c r="L21" s="1">
        <v>0</v>
      </c>
      <c r="M21" s="11">
        <v>0.0018171296296296297</v>
      </c>
      <c r="N21" s="1">
        <f t="shared" si="0"/>
        <v>0</v>
      </c>
      <c r="O21" s="12">
        <v>0.00017361111111111112</v>
      </c>
      <c r="P21" s="22">
        <v>0</v>
      </c>
      <c r="Q21" s="12">
        <v>0.010416666666666666</v>
      </c>
      <c r="R21" s="12">
        <f t="shared" si="1"/>
        <v>0</v>
      </c>
      <c r="S21" s="12">
        <f t="shared" si="2"/>
        <v>0</v>
      </c>
      <c r="T21" s="20">
        <f t="shared" si="3"/>
        <v>0.0018171296296296297</v>
      </c>
      <c r="U21" s="1">
        <v>14</v>
      </c>
    </row>
    <row r="22" spans="1:21" ht="15" customHeight="1">
      <c r="A22" s="1">
        <v>15</v>
      </c>
      <c r="B22" s="7" t="s">
        <v>55</v>
      </c>
      <c r="C22" s="1" t="s">
        <v>4</v>
      </c>
      <c r="D22" s="1">
        <v>2001</v>
      </c>
      <c r="E22" s="1" t="s">
        <v>10</v>
      </c>
      <c r="F22" s="47" t="s">
        <v>53</v>
      </c>
      <c r="G22" s="1" t="s">
        <v>45</v>
      </c>
      <c r="H22" s="1">
        <v>31</v>
      </c>
      <c r="I22" s="1">
        <v>0</v>
      </c>
      <c r="J22" s="1">
        <v>0</v>
      </c>
      <c r="K22" s="1">
        <v>0</v>
      </c>
      <c r="L22" s="1">
        <v>0</v>
      </c>
      <c r="M22" s="11">
        <v>0.0018287037037037037</v>
      </c>
      <c r="N22" s="1">
        <f t="shared" si="0"/>
        <v>0</v>
      </c>
      <c r="O22" s="12">
        <v>0.00017361111111111112</v>
      </c>
      <c r="P22" s="22">
        <v>0</v>
      </c>
      <c r="Q22" s="12">
        <v>0.010416666666666666</v>
      </c>
      <c r="R22" s="12">
        <f t="shared" si="1"/>
        <v>0</v>
      </c>
      <c r="S22" s="12">
        <f t="shared" si="2"/>
        <v>0</v>
      </c>
      <c r="T22" s="20">
        <f t="shared" si="3"/>
        <v>0.0018287037037037037</v>
      </c>
      <c r="U22" s="1">
        <v>15</v>
      </c>
    </row>
    <row r="23" spans="1:21" ht="15" customHeight="1">
      <c r="A23" s="1">
        <v>16</v>
      </c>
      <c r="B23" s="7" t="s">
        <v>61</v>
      </c>
      <c r="C23" s="1" t="s">
        <v>58</v>
      </c>
      <c r="D23" s="1">
        <v>2000</v>
      </c>
      <c r="E23" s="1" t="s">
        <v>30</v>
      </c>
      <c r="F23" s="47" t="s">
        <v>51</v>
      </c>
      <c r="G23" s="1" t="s">
        <v>45</v>
      </c>
      <c r="H23" s="1">
        <v>27</v>
      </c>
      <c r="I23" s="1">
        <v>1</v>
      </c>
      <c r="J23" s="1">
        <v>0</v>
      </c>
      <c r="K23" s="1">
        <v>0</v>
      </c>
      <c r="L23" s="1">
        <v>0</v>
      </c>
      <c r="M23" s="11">
        <v>0.001712962962962963</v>
      </c>
      <c r="N23" s="1">
        <f t="shared" si="0"/>
        <v>1</v>
      </c>
      <c r="O23" s="12">
        <v>0.00017361111111111112</v>
      </c>
      <c r="P23" s="22">
        <v>0</v>
      </c>
      <c r="Q23" s="12">
        <v>0.010416666666666666</v>
      </c>
      <c r="R23" s="12">
        <f t="shared" si="1"/>
        <v>0</v>
      </c>
      <c r="S23" s="12">
        <f t="shared" si="2"/>
        <v>0.00017361111111111112</v>
      </c>
      <c r="T23" s="20">
        <f t="shared" si="3"/>
        <v>0.0018865740740740742</v>
      </c>
      <c r="U23" s="1">
        <v>16</v>
      </c>
    </row>
    <row r="24" spans="1:21" ht="15" customHeight="1">
      <c r="A24" s="1">
        <v>17</v>
      </c>
      <c r="B24" s="7" t="s">
        <v>16</v>
      </c>
      <c r="C24" s="1" t="s">
        <v>9</v>
      </c>
      <c r="D24" s="1">
        <v>2001</v>
      </c>
      <c r="E24" s="1" t="s">
        <v>10</v>
      </c>
      <c r="F24" s="47" t="s">
        <v>22</v>
      </c>
      <c r="G24" s="1" t="s">
        <v>45</v>
      </c>
      <c r="H24" s="1">
        <v>32</v>
      </c>
      <c r="I24" s="1">
        <v>2</v>
      </c>
      <c r="J24" s="1">
        <v>1</v>
      </c>
      <c r="K24" s="1">
        <v>0</v>
      </c>
      <c r="L24" s="1">
        <v>0</v>
      </c>
      <c r="M24" s="11">
        <v>0.0013773148148148147</v>
      </c>
      <c r="N24" s="1">
        <f>I24+J24+K24+L24</f>
        <v>3</v>
      </c>
      <c r="O24" s="12">
        <v>0.00017361111111111112</v>
      </c>
      <c r="P24" s="22">
        <v>0</v>
      </c>
      <c r="Q24" s="12">
        <v>0.010416666666666666</v>
      </c>
      <c r="R24" s="12">
        <f t="shared" si="1"/>
        <v>0</v>
      </c>
      <c r="S24" s="12">
        <f t="shared" si="2"/>
        <v>0.0005208333333333333</v>
      </c>
      <c r="T24" s="20">
        <f t="shared" si="3"/>
        <v>0.001898148148148148</v>
      </c>
      <c r="U24" s="1">
        <v>17</v>
      </c>
    </row>
    <row r="25" spans="1:21" ht="15" customHeight="1">
      <c r="A25" s="1">
        <v>18</v>
      </c>
      <c r="B25" s="7" t="s">
        <v>36</v>
      </c>
      <c r="C25" s="1" t="s">
        <v>31</v>
      </c>
      <c r="D25" s="1">
        <v>2002</v>
      </c>
      <c r="E25" s="1" t="s">
        <v>24</v>
      </c>
      <c r="F25" s="47" t="s">
        <v>25</v>
      </c>
      <c r="G25" s="1" t="s">
        <v>45</v>
      </c>
      <c r="H25" s="1">
        <v>24</v>
      </c>
      <c r="I25" s="1">
        <v>0</v>
      </c>
      <c r="J25" s="1">
        <v>0</v>
      </c>
      <c r="K25" s="1">
        <v>0</v>
      </c>
      <c r="L25" s="1">
        <v>0</v>
      </c>
      <c r="M25" s="11">
        <v>0.002013888888888889</v>
      </c>
      <c r="N25" s="1">
        <f t="shared" si="0"/>
        <v>0</v>
      </c>
      <c r="O25" s="12">
        <v>0.00017361111111111112</v>
      </c>
      <c r="P25" s="22">
        <v>0</v>
      </c>
      <c r="Q25" s="12">
        <v>0.010416666666666666</v>
      </c>
      <c r="R25" s="12">
        <f t="shared" si="1"/>
        <v>0</v>
      </c>
      <c r="S25" s="12">
        <f t="shared" si="2"/>
        <v>0</v>
      </c>
      <c r="T25" s="20">
        <f t="shared" si="3"/>
        <v>0.002013888888888889</v>
      </c>
      <c r="U25" s="1">
        <v>18</v>
      </c>
    </row>
    <row r="26" spans="1:21" ht="15" customHeight="1">
      <c r="A26" s="1">
        <v>19</v>
      </c>
      <c r="B26" s="7" t="s">
        <v>36</v>
      </c>
      <c r="C26" s="1" t="s">
        <v>32</v>
      </c>
      <c r="D26" s="1">
        <v>2002</v>
      </c>
      <c r="E26" s="1" t="s">
        <v>24</v>
      </c>
      <c r="F26" s="47" t="s">
        <v>25</v>
      </c>
      <c r="G26" s="1" t="s">
        <v>45</v>
      </c>
      <c r="H26" s="1">
        <v>28</v>
      </c>
      <c r="I26" s="1">
        <v>1</v>
      </c>
      <c r="J26" s="1">
        <v>0</v>
      </c>
      <c r="K26" s="1">
        <v>0</v>
      </c>
      <c r="L26" s="1">
        <v>0</v>
      </c>
      <c r="M26" s="11">
        <v>0.0018750000000000001</v>
      </c>
      <c r="N26" s="1">
        <f t="shared" si="0"/>
        <v>1</v>
      </c>
      <c r="O26" s="12">
        <v>0.00017361111111111112</v>
      </c>
      <c r="P26" s="22">
        <v>0</v>
      </c>
      <c r="Q26" s="12">
        <v>0.010416666666666666</v>
      </c>
      <c r="R26" s="12">
        <f t="shared" si="1"/>
        <v>0</v>
      </c>
      <c r="S26" s="12">
        <f t="shared" si="2"/>
        <v>0.00017361111111111112</v>
      </c>
      <c r="T26" s="20">
        <f t="shared" si="3"/>
        <v>0.0020486111111111113</v>
      </c>
      <c r="U26" s="1">
        <v>19</v>
      </c>
    </row>
    <row r="27" spans="1:21" ht="15" customHeight="1">
      <c r="A27" s="1">
        <v>20</v>
      </c>
      <c r="B27" s="7" t="s">
        <v>17</v>
      </c>
      <c r="C27" s="1" t="s">
        <v>80</v>
      </c>
      <c r="D27" s="1">
        <v>2003</v>
      </c>
      <c r="E27" s="1" t="s">
        <v>10</v>
      </c>
      <c r="F27" s="47" t="s">
        <v>22</v>
      </c>
      <c r="G27" s="1" t="s">
        <v>45</v>
      </c>
      <c r="H27" s="1">
        <v>39</v>
      </c>
      <c r="I27" s="1">
        <v>0</v>
      </c>
      <c r="J27" s="1">
        <v>3</v>
      </c>
      <c r="K27" s="1">
        <v>1</v>
      </c>
      <c r="L27" s="1">
        <v>0</v>
      </c>
      <c r="M27" s="11">
        <v>0.001689814814814815</v>
      </c>
      <c r="N27" s="1">
        <f t="shared" si="0"/>
        <v>4</v>
      </c>
      <c r="O27" s="12">
        <v>0.00017361111111111112</v>
      </c>
      <c r="P27" s="22">
        <v>0</v>
      </c>
      <c r="Q27" s="12">
        <v>0.010416666666666666</v>
      </c>
      <c r="R27" s="12">
        <f t="shared" si="1"/>
        <v>0</v>
      </c>
      <c r="S27" s="12">
        <f t="shared" si="2"/>
        <v>0.0006944444444444445</v>
      </c>
      <c r="T27" s="20">
        <f t="shared" si="3"/>
        <v>0.0023842592592592596</v>
      </c>
      <c r="U27" s="1">
        <v>20</v>
      </c>
    </row>
    <row r="28" spans="1:21" ht="15" customHeight="1">
      <c r="A28" s="1">
        <v>21</v>
      </c>
      <c r="B28" s="7" t="s">
        <v>17</v>
      </c>
      <c r="C28" s="1" t="s">
        <v>20</v>
      </c>
      <c r="D28" s="1">
        <v>2003</v>
      </c>
      <c r="E28" s="1" t="s">
        <v>10</v>
      </c>
      <c r="F28" s="47" t="s">
        <v>22</v>
      </c>
      <c r="G28" s="1" t="s">
        <v>45</v>
      </c>
      <c r="H28" s="1">
        <v>43</v>
      </c>
      <c r="I28" s="1">
        <v>4</v>
      </c>
      <c r="J28" s="1">
        <v>0</v>
      </c>
      <c r="K28" s="1">
        <v>0</v>
      </c>
      <c r="L28" s="1">
        <v>0</v>
      </c>
      <c r="M28" s="11">
        <v>0.0020949074074074073</v>
      </c>
      <c r="N28" s="1">
        <f t="shared" si="0"/>
        <v>4</v>
      </c>
      <c r="O28" s="12">
        <v>0.00017361111111111112</v>
      </c>
      <c r="P28" s="22">
        <v>0</v>
      </c>
      <c r="Q28" s="12">
        <v>0.010416666666666666</v>
      </c>
      <c r="R28" s="12">
        <f t="shared" si="1"/>
        <v>0</v>
      </c>
      <c r="S28" s="12">
        <f t="shared" si="2"/>
        <v>0.0006944444444444445</v>
      </c>
      <c r="T28" s="20">
        <f t="shared" si="3"/>
        <v>0.002789351851851852</v>
      </c>
      <c r="U28" s="1">
        <v>21</v>
      </c>
    </row>
    <row r="29" spans="1:21" ht="15" customHeight="1">
      <c r="A29" s="1">
        <v>22</v>
      </c>
      <c r="B29" s="7" t="s">
        <v>55</v>
      </c>
      <c r="C29" s="1" t="s">
        <v>8</v>
      </c>
      <c r="D29" s="1">
        <v>2001</v>
      </c>
      <c r="E29" s="1" t="s">
        <v>10</v>
      </c>
      <c r="F29" s="47" t="s">
        <v>53</v>
      </c>
      <c r="G29" s="1" t="s">
        <v>45</v>
      </c>
      <c r="H29" s="1">
        <v>42</v>
      </c>
      <c r="I29" s="1">
        <v>5</v>
      </c>
      <c r="J29" s="1">
        <v>0</v>
      </c>
      <c r="K29" s="1">
        <v>0</v>
      </c>
      <c r="L29" s="1">
        <v>0</v>
      </c>
      <c r="M29" s="11">
        <v>0.001979166666666667</v>
      </c>
      <c r="N29" s="1">
        <f t="shared" si="0"/>
        <v>5</v>
      </c>
      <c r="O29" s="12">
        <v>0.00017361111111111112</v>
      </c>
      <c r="P29" s="22">
        <v>0</v>
      </c>
      <c r="Q29" s="12">
        <v>0.010416666666666666</v>
      </c>
      <c r="R29" s="12">
        <f t="shared" si="1"/>
        <v>0</v>
      </c>
      <c r="S29" s="12">
        <f t="shared" si="2"/>
        <v>0.0008680555555555556</v>
      </c>
      <c r="T29" s="20">
        <f t="shared" si="3"/>
        <v>0.0028472222222222223</v>
      </c>
      <c r="U29" s="1">
        <v>22</v>
      </c>
    </row>
    <row r="30" spans="1:21" ht="15" customHeight="1">
      <c r="A30" s="1">
        <v>23</v>
      </c>
      <c r="B30" s="7" t="s">
        <v>36</v>
      </c>
      <c r="C30" s="1" t="s">
        <v>33</v>
      </c>
      <c r="D30" s="1">
        <v>2003</v>
      </c>
      <c r="E30" s="1" t="s">
        <v>24</v>
      </c>
      <c r="F30" s="47" t="s">
        <v>25</v>
      </c>
      <c r="G30" s="1" t="s">
        <v>45</v>
      </c>
      <c r="H30" s="1">
        <v>34</v>
      </c>
      <c r="I30" s="1">
        <v>0</v>
      </c>
      <c r="J30" s="1">
        <v>1</v>
      </c>
      <c r="K30" s="1">
        <v>0</v>
      </c>
      <c r="L30" s="1">
        <v>0</v>
      </c>
      <c r="M30" s="11">
        <v>0.002893518518518519</v>
      </c>
      <c r="N30" s="1">
        <f>I30+J30+K30+L30</f>
        <v>1</v>
      </c>
      <c r="O30" s="12">
        <v>0.00017361111111111112</v>
      </c>
      <c r="P30" s="22">
        <v>0</v>
      </c>
      <c r="Q30" s="12">
        <v>0.010416666666666666</v>
      </c>
      <c r="R30" s="12">
        <f t="shared" si="1"/>
        <v>0</v>
      </c>
      <c r="S30" s="12">
        <f t="shared" si="2"/>
        <v>0.00017361111111111112</v>
      </c>
      <c r="T30" s="20">
        <f t="shared" si="3"/>
        <v>0.0030671296296296297</v>
      </c>
      <c r="U30" s="1">
        <v>23</v>
      </c>
    </row>
    <row r="31" spans="1:21" ht="15" customHeight="1">
      <c r="A31" s="1">
        <v>24</v>
      </c>
      <c r="B31" s="7" t="s">
        <v>52</v>
      </c>
      <c r="C31" s="1" t="s">
        <v>60</v>
      </c>
      <c r="D31" s="1">
        <v>2001</v>
      </c>
      <c r="E31" s="1" t="s">
        <v>30</v>
      </c>
      <c r="F31" s="47" t="s">
        <v>51</v>
      </c>
      <c r="G31" s="1" t="s">
        <v>45</v>
      </c>
      <c r="H31" s="1">
        <v>11</v>
      </c>
      <c r="I31" s="1">
        <v>2</v>
      </c>
      <c r="J31" s="1">
        <v>0</v>
      </c>
      <c r="K31" s="1">
        <v>0</v>
      </c>
      <c r="L31" s="1">
        <v>3</v>
      </c>
      <c r="M31" s="11">
        <v>0.0022453703703703702</v>
      </c>
      <c r="N31" s="1">
        <f t="shared" si="0"/>
        <v>5</v>
      </c>
      <c r="O31" s="12">
        <v>0.00017361111111111112</v>
      </c>
      <c r="P31" s="22">
        <v>0</v>
      </c>
      <c r="Q31" s="12">
        <v>0.010416666666666666</v>
      </c>
      <c r="R31" s="12">
        <f t="shared" si="1"/>
        <v>0</v>
      </c>
      <c r="S31" s="12">
        <f t="shared" si="2"/>
        <v>0.0008680555555555556</v>
      </c>
      <c r="T31" s="20">
        <f t="shared" si="3"/>
        <v>0.0031134259259259257</v>
      </c>
      <c r="U31" s="1">
        <v>24</v>
      </c>
    </row>
    <row r="32" spans="1:21" ht="15" customHeight="1">
      <c r="A32" s="1">
        <v>25</v>
      </c>
      <c r="B32" s="7" t="s">
        <v>43</v>
      </c>
      <c r="C32" s="1" t="s">
        <v>38</v>
      </c>
      <c r="D32" s="1">
        <v>2001</v>
      </c>
      <c r="E32" s="1" t="s">
        <v>30</v>
      </c>
      <c r="F32" s="47" t="s">
        <v>44</v>
      </c>
      <c r="G32" s="1" t="s">
        <v>45</v>
      </c>
      <c r="H32" s="1">
        <v>14</v>
      </c>
      <c r="I32" s="1">
        <v>1</v>
      </c>
      <c r="J32" s="1">
        <v>4</v>
      </c>
      <c r="K32" s="1">
        <v>3</v>
      </c>
      <c r="L32" s="1">
        <v>0</v>
      </c>
      <c r="M32" s="13">
        <v>0.0029282407407407412</v>
      </c>
      <c r="N32" s="1">
        <f t="shared" si="0"/>
        <v>8</v>
      </c>
      <c r="O32" s="12">
        <v>0.00017361111111111112</v>
      </c>
      <c r="P32" s="22">
        <v>0</v>
      </c>
      <c r="Q32" s="12">
        <v>0.010416666666666666</v>
      </c>
      <c r="R32" s="12">
        <f t="shared" si="1"/>
        <v>0</v>
      </c>
      <c r="S32" s="12">
        <f t="shared" si="2"/>
        <v>0.001388888888888889</v>
      </c>
      <c r="T32" s="20">
        <f t="shared" si="3"/>
        <v>0.00431712962962963</v>
      </c>
      <c r="U32" s="1">
        <v>25</v>
      </c>
    </row>
    <row r="33" spans="1:21" ht="15" customHeight="1">
      <c r="A33" s="1">
        <v>26</v>
      </c>
      <c r="B33" s="7" t="s">
        <v>17</v>
      </c>
      <c r="C33" s="1" t="s">
        <v>15</v>
      </c>
      <c r="D33" s="1">
        <v>2003</v>
      </c>
      <c r="E33" s="1" t="s">
        <v>10</v>
      </c>
      <c r="F33" s="47" t="s">
        <v>22</v>
      </c>
      <c r="G33" s="1" t="s">
        <v>45</v>
      </c>
      <c r="H33" s="1">
        <v>36</v>
      </c>
      <c r="I33" s="1">
        <v>3</v>
      </c>
      <c r="J33" s="1">
        <v>11</v>
      </c>
      <c r="K33" s="1">
        <v>0</v>
      </c>
      <c r="L33" s="1">
        <v>0</v>
      </c>
      <c r="M33" s="11">
        <v>0.0019444444444444442</v>
      </c>
      <c r="N33" s="1">
        <f t="shared" si="0"/>
        <v>14</v>
      </c>
      <c r="O33" s="12">
        <v>0.00017361111111111112</v>
      </c>
      <c r="P33" s="22">
        <v>0</v>
      </c>
      <c r="Q33" s="12">
        <v>0.010416666666666666</v>
      </c>
      <c r="R33" s="12">
        <f t="shared" si="1"/>
        <v>0</v>
      </c>
      <c r="S33" s="12">
        <f t="shared" si="2"/>
        <v>0.0024305555555555556</v>
      </c>
      <c r="T33" s="20">
        <f t="shared" si="3"/>
        <v>0.0043749999999999995</v>
      </c>
      <c r="U33" s="1">
        <v>26</v>
      </c>
    </row>
    <row r="34" spans="1:21" ht="15" customHeight="1">
      <c r="A34" s="1">
        <v>27</v>
      </c>
      <c r="B34" s="7" t="s">
        <v>43</v>
      </c>
      <c r="C34" s="1" t="s">
        <v>42</v>
      </c>
      <c r="D34" s="1">
        <v>2000</v>
      </c>
      <c r="E34" s="1" t="s">
        <v>30</v>
      </c>
      <c r="F34" s="47" t="s">
        <v>44</v>
      </c>
      <c r="G34" s="1" t="s">
        <v>45</v>
      </c>
      <c r="H34" s="1">
        <v>25</v>
      </c>
      <c r="I34" s="1">
        <v>2</v>
      </c>
      <c r="J34" s="1">
        <v>0</v>
      </c>
      <c r="K34" s="1">
        <v>0</v>
      </c>
      <c r="L34" s="1">
        <v>0</v>
      </c>
      <c r="M34" s="11">
        <v>0.004895833333333333</v>
      </c>
      <c r="N34" s="1">
        <f t="shared" si="0"/>
        <v>2</v>
      </c>
      <c r="O34" s="12">
        <v>0.00017361111111111112</v>
      </c>
      <c r="P34" s="22">
        <v>0</v>
      </c>
      <c r="Q34" s="12">
        <v>0.010416666666666666</v>
      </c>
      <c r="R34" s="12">
        <f t="shared" si="1"/>
        <v>0</v>
      </c>
      <c r="S34" s="12">
        <f t="shared" si="2"/>
        <v>0.00034722222222222224</v>
      </c>
      <c r="T34" s="20">
        <f t="shared" si="3"/>
        <v>0.005243055555555555</v>
      </c>
      <c r="U34" s="1">
        <v>27</v>
      </c>
    </row>
    <row r="35" spans="1:21" ht="15" customHeight="1">
      <c r="A35" s="1">
        <v>28</v>
      </c>
      <c r="B35" s="7" t="s">
        <v>43</v>
      </c>
      <c r="C35" s="1" t="s">
        <v>41</v>
      </c>
      <c r="D35" s="1">
        <v>2001</v>
      </c>
      <c r="E35" s="1" t="s">
        <v>30</v>
      </c>
      <c r="F35" s="47" t="s">
        <v>44</v>
      </c>
      <c r="G35" s="1" t="s">
        <v>45</v>
      </c>
      <c r="H35" s="1">
        <v>19</v>
      </c>
      <c r="I35" s="1">
        <v>0</v>
      </c>
      <c r="J35" s="1">
        <v>11</v>
      </c>
      <c r="K35" s="1">
        <v>0</v>
      </c>
      <c r="L35" s="1">
        <v>0</v>
      </c>
      <c r="M35" s="11">
        <v>0.004756944444444445</v>
      </c>
      <c r="N35" s="1">
        <f t="shared" si="0"/>
        <v>11</v>
      </c>
      <c r="O35" s="12">
        <v>0.00017361111111111112</v>
      </c>
      <c r="P35" s="22">
        <v>2</v>
      </c>
      <c r="Q35" s="12">
        <v>0.010416666666666666</v>
      </c>
      <c r="R35" s="12">
        <f t="shared" si="1"/>
        <v>0.020833333333333332</v>
      </c>
      <c r="S35" s="12">
        <f t="shared" si="2"/>
        <v>0.022743055555555555</v>
      </c>
      <c r="T35" s="20">
        <f t="shared" si="3"/>
        <v>0.0275</v>
      </c>
      <c r="U35" s="1">
        <v>28</v>
      </c>
    </row>
    <row r="36" ht="15" customHeight="1">
      <c r="B36" s="35" t="s">
        <v>110</v>
      </c>
    </row>
    <row r="37" ht="15" customHeight="1">
      <c r="B37" s="35" t="s">
        <v>111</v>
      </c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</sheetData>
  <sheetProtection/>
  <mergeCells count="7">
    <mergeCell ref="A1:U1"/>
    <mergeCell ref="A6:U6"/>
    <mergeCell ref="B5:G5"/>
    <mergeCell ref="A4:U4"/>
    <mergeCell ref="L5:U5"/>
    <mergeCell ref="A2:U2"/>
    <mergeCell ref="A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6"/>
  <sheetViews>
    <sheetView zoomScalePageLayoutView="0" workbookViewId="0" topLeftCell="A13">
      <selection activeCell="A25" sqref="A25:IV26"/>
    </sheetView>
  </sheetViews>
  <sheetFormatPr defaultColWidth="9.140625" defaultRowHeight="12.75"/>
  <cols>
    <col min="1" max="1" width="4.28125" style="0" customWidth="1"/>
    <col min="2" max="2" width="19.57421875" style="29" customWidth="1"/>
    <col min="3" max="3" width="22.00390625" style="0" customWidth="1"/>
    <col min="5" max="5" width="5.00390625" style="0" customWidth="1"/>
    <col min="6" max="6" width="18.421875" style="0" customWidth="1"/>
    <col min="7" max="7" width="4.8515625" style="0" hidden="1" customWidth="1"/>
    <col min="8" max="9" width="3.8515625" style="0" bestFit="1" customWidth="1"/>
    <col min="10" max="10" width="8.57421875" style="0" customWidth="1"/>
    <col min="11" max="11" width="9.28125" style="0" customWidth="1"/>
    <col min="12" max="12" width="6.57421875" style="0" customWidth="1"/>
    <col min="14" max="14" width="4.57421875" style="0" customWidth="1"/>
    <col min="15" max="15" width="7.421875" style="0" hidden="1" customWidth="1"/>
    <col min="16" max="16" width="4.8515625" style="0" customWidth="1"/>
    <col min="17" max="18" width="0" style="0" hidden="1" customWidth="1"/>
    <col min="19" max="19" width="9.28125" style="0" customWidth="1"/>
    <col min="20" max="20" width="7.57421875" style="21" customWidth="1"/>
    <col min="21" max="21" width="4.7109375" style="0" customWidth="1"/>
  </cols>
  <sheetData>
    <row r="1" spans="1:21" s="53" customFormat="1" ht="12" customHeight="1">
      <c r="A1" s="96" t="s">
        <v>108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</row>
    <row r="2" spans="1:21" s="53" customFormat="1" ht="12" customHeight="1">
      <c r="A2" s="96" t="s">
        <v>106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1" s="53" customFormat="1" ht="12" customHeight="1">
      <c r="A3" s="96" t="s">
        <v>107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</row>
    <row r="4" spans="1:21" s="35" customFormat="1" ht="30.75" customHeight="1">
      <c r="A4" s="92" t="s">
        <v>116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</row>
    <row r="5" spans="1:21" s="43" customFormat="1" ht="14.25" customHeight="1">
      <c r="A5" s="14"/>
      <c r="B5" s="98" t="s">
        <v>104</v>
      </c>
      <c r="C5" s="98"/>
      <c r="D5" s="98"/>
      <c r="E5" s="98"/>
      <c r="F5" s="98"/>
      <c r="G5" s="98"/>
      <c r="H5" s="14"/>
      <c r="I5" s="14"/>
      <c r="J5" s="14"/>
      <c r="K5" s="14"/>
      <c r="L5" s="99" t="s">
        <v>105</v>
      </c>
      <c r="M5" s="99"/>
      <c r="N5" s="99"/>
      <c r="O5" s="99"/>
      <c r="P5" s="99"/>
      <c r="Q5" s="99"/>
      <c r="R5" s="99"/>
      <c r="S5" s="99"/>
      <c r="T5" s="99"/>
      <c r="U5" s="99"/>
    </row>
    <row r="6" spans="1:21" s="35" customFormat="1" ht="15.75">
      <c r="A6" s="97" t="s">
        <v>117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</row>
    <row r="7" spans="1:21" ht="116.25" customHeight="1">
      <c r="A7" s="1" t="s">
        <v>62</v>
      </c>
      <c r="B7" s="7" t="s">
        <v>63</v>
      </c>
      <c r="C7" s="1" t="s">
        <v>64</v>
      </c>
      <c r="D7" s="1" t="s">
        <v>65</v>
      </c>
      <c r="E7" s="9" t="s">
        <v>66</v>
      </c>
      <c r="F7" s="1" t="s">
        <v>67</v>
      </c>
      <c r="G7" s="1" t="s">
        <v>68</v>
      </c>
      <c r="H7" s="9" t="s">
        <v>69</v>
      </c>
      <c r="I7" s="8" t="s">
        <v>103</v>
      </c>
      <c r="J7" s="8" t="s">
        <v>75</v>
      </c>
      <c r="K7" s="8" t="s">
        <v>76</v>
      </c>
      <c r="L7" s="8" t="s">
        <v>77</v>
      </c>
      <c r="M7" s="25" t="s">
        <v>70</v>
      </c>
      <c r="N7" s="9" t="s">
        <v>71</v>
      </c>
      <c r="O7" s="9" t="s">
        <v>95</v>
      </c>
      <c r="P7" s="26" t="s">
        <v>97</v>
      </c>
      <c r="Q7" s="26" t="s">
        <v>98</v>
      </c>
      <c r="R7" s="9" t="s">
        <v>96</v>
      </c>
      <c r="S7" s="9" t="s">
        <v>72</v>
      </c>
      <c r="T7" s="27" t="s">
        <v>73</v>
      </c>
      <c r="U7" s="9" t="s">
        <v>74</v>
      </c>
    </row>
    <row r="8" spans="1:21" ht="15.75" customHeight="1">
      <c r="A8" s="1">
        <v>1</v>
      </c>
      <c r="B8" s="10" t="s">
        <v>35</v>
      </c>
      <c r="C8" s="1" t="s">
        <v>26</v>
      </c>
      <c r="D8" s="1">
        <v>2000</v>
      </c>
      <c r="E8" s="1">
        <v>2</v>
      </c>
      <c r="F8" s="1" t="s">
        <v>25</v>
      </c>
      <c r="G8" s="1" t="s">
        <v>46</v>
      </c>
      <c r="H8" s="1">
        <v>46</v>
      </c>
      <c r="I8" s="1">
        <v>0</v>
      </c>
      <c r="J8" s="1">
        <v>0</v>
      </c>
      <c r="K8" s="1">
        <v>0</v>
      </c>
      <c r="L8" s="1">
        <v>0</v>
      </c>
      <c r="M8" s="11">
        <v>0.0010648148148148147</v>
      </c>
      <c r="N8" s="1">
        <f>I8+J8+K8+L8</f>
        <v>0</v>
      </c>
      <c r="O8" s="12">
        <v>0.00017361111111111112</v>
      </c>
      <c r="P8" s="22">
        <v>0</v>
      </c>
      <c r="Q8" s="12">
        <v>0.010416666666666666</v>
      </c>
      <c r="R8" s="12">
        <f>Q8*P8</f>
        <v>0</v>
      </c>
      <c r="S8" s="12">
        <f>N8*O8+R8</f>
        <v>0</v>
      </c>
      <c r="T8" s="20">
        <f>M8+S8</f>
        <v>0.0010648148148148147</v>
      </c>
      <c r="U8" s="1">
        <v>1</v>
      </c>
    </row>
    <row r="9" spans="1:21" ht="15.75" customHeight="1">
      <c r="A9" s="1">
        <v>2</v>
      </c>
      <c r="B9" s="7" t="s">
        <v>16</v>
      </c>
      <c r="C9" s="1" t="s">
        <v>11</v>
      </c>
      <c r="D9" s="1">
        <v>2001</v>
      </c>
      <c r="E9" s="1">
        <v>2</v>
      </c>
      <c r="F9" s="1" t="s">
        <v>22</v>
      </c>
      <c r="G9" s="1" t="s">
        <v>46</v>
      </c>
      <c r="H9" s="1">
        <v>45</v>
      </c>
      <c r="I9" s="1">
        <v>0</v>
      </c>
      <c r="J9" s="1">
        <v>0</v>
      </c>
      <c r="K9" s="1">
        <v>0</v>
      </c>
      <c r="L9" s="1">
        <v>0</v>
      </c>
      <c r="M9" s="11">
        <v>0.001099537037037037</v>
      </c>
      <c r="N9" s="1">
        <f aca="true" t="shared" si="0" ref="N9:N23">I9+J9+K9+L9</f>
        <v>0</v>
      </c>
      <c r="O9" s="12">
        <v>0.00017361111111111112</v>
      </c>
      <c r="P9" s="22">
        <v>0</v>
      </c>
      <c r="Q9" s="12">
        <v>0.010416666666666666</v>
      </c>
      <c r="R9" s="12">
        <f aca="true" t="shared" si="1" ref="R9:R23">Q9*P9</f>
        <v>0</v>
      </c>
      <c r="S9" s="12">
        <f aca="true" t="shared" si="2" ref="S9:S23">N9*O9+R9</f>
        <v>0</v>
      </c>
      <c r="T9" s="20">
        <f aca="true" t="shared" si="3" ref="T9:T22">M9+S9</f>
        <v>0.001099537037037037</v>
      </c>
      <c r="U9" s="1">
        <v>2</v>
      </c>
    </row>
    <row r="10" spans="1:21" ht="15.75" customHeight="1">
      <c r="A10" s="1">
        <v>3</v>
      </c>
      <c r="B10" s="7" t="s">
        <v>16</v>
      </c>
      <c r="C10" s="1" t="s">
        <v>12</v>
      </c>
      <c r="D10" s="1">
        <v>2000</v>
      </c>
      <c r="E10" s="1">
        <v>2</v>
      </c>
      <c r="F10" s="1" t="s">
        <v>22</v>
      </c>
      <c r="G10" s="1" t="s">
        <v>46</v>
      </c>
      <c r="H10" s="1">
        <v>51</v>
      </c>
      <c r="I10" s="1">
        <v>1</v>
      </c>
      <c r="J10" s="1">
        <v>0</v>
      </c>
      <c r="K10" s="1">
        <v>0</v>
      </c>
      <c r="L10" s="1">
        <v>0</v>
      </c>
      <c r="M10" s="11">
        <v>0.0010300925925925926</v>
      </c>
      <c r="N10" s="1">
        <f t="shared" si="0"/>
        <v>1</v>
      </c>
      <c r="O10" s="12">
        <v>0.00017361111111111112</v>
      </c>
      <c r="P10" s="22">
        <v>0</v>
      </c>
      <c r="Q10" s="12">
        <v>0.010416666666666666</v>
      </c>
      <c r="R10" s="12">
        <f t="shared" si="1"/>
        <v>0</v>
      </c>
      <c r="S10" s="12">
        <f t="shared" si="2"/>
        <v>0.00017361111111111112</v>
      </c>
      <c r="T10" s="20">
        <f t="shared" si="3"/>
        <v>0.0012037037037037038</v>
      </c>
      <c r="U10" s="1">
        <v>3</v>
      </c>
    </row>
    <row r="11" spans="1:21" ht="34.5" customHeight="1">
      <c r="A11" s="1">
        <v>4</v>
      </c>
      <c r="B11" s="7" t="s">
        <v>54</v>
      </c>
      <c r="C11" s="1" t="s">
        <v>2</v>
      </c>
      <c r="D11" s="1">
        <v>2001</v>
      </c>
      <c r="E11" s="1" t="s">
        <v>10</v>
      </c>
      <c r="F11" s="1" t="s">
        <v>53</v>
      </c>
      <c r="G11" s="1" t="s">
        <v>46</v>
      </c>
      <c r="H11" s="1">
        <v>49</v>
      </c>
      <c r="I11" s="1">
        <v>0</v>
      </c>
      <c r="J11" s="1">
        <v>0</v>
      </c>
      <c r="K11" s="1">
        <v>0</v>
      </c>
      <c r="L11" s="1">
        <v>0</v>
      </c>
      <c r="M11" s="11">
        <v>0.0012962962962962963</v>
      </c>
      <c r="N11" s="1">
        <f t="shared" si="0"/>
        <v>0</v>
      </c>
      <c r="O11" s="12">
        <v>0.00017361111111111112</v>
      </c>
      <c r="P11" s="22">
        <v>0</v>
      </c>
      <c r="Q11" s="12">
        <v>0.010416666666666666</v>
      </c>
      <c r="R11" s="12">
        <f t="shared" si="1"/>
        <v>0</v>
      </c>
      <c r="S11" s="12">
        <f t="shared" si="2"/>
        <v>0</v>
      </c>
      <c r="T11" s="20">
        <f t="shared" si="3"/>
        <v>0.0012962962962962963</v>
      </c>
      <c r="U11" s="1">
        <v>4</v>
      </c>
    </row>
    <row r="12" spans="1:21" ht="15.75" customHeight="1">
      <c r="A12" s="1">
        <v>5</v>
      </c>
      <c r="B12" s="7" t="s">
        <v>17</v>
      </c>
      <c r="C12" s="1" t="s">
        <v>14</v>
      </c>
      <c r="D12" s="1">
        <v>2003</v>
      </c>
      <c r="E12" s="1" t="s">
        <v>10</v>
      </c>
      <c r="F12" s="1" t="s">
        <v>22</v>
      </c>
      <c r="G12" s="1" t="s">
        <v>46</v>
      </c>
      <c r="H12" s="1">
        <v>62</v>
      </c>
      <c r="I12" s="1">
        <v>0</v>
      </c>
      <c r="J12" s="1">
        <v>0</v>
      </c>
      <c r="K12" s="1">
        <v>0</v>
      </c>
      <c r="L12" s="1">
        <v>0</v>
      </c>
      <c r="M12" s="11">
        <v>0.0014583333333333334</v>
      </c>
      <c r="N12" s="1">
        <f t="shared" si="0"/>
        <v>0</v>
      </c>
      <c r="O12" s="12">
        <v>0.00017361111111111112</v>
      </c>
      <c r="P12" s="22">
        <v>0</v>
      </c>
      <c r="Q12" s="12">
        <v>0.010416666666666666</v>
      </c>
      <c r="R12" s="12">
        <f t="shared" si="1"/>
        <v>0</v>
      </c>
      <c r="S12" s="12">
        <f t="shared" si="2"/>
        <v>0</v>
      </c>
      <c r="T12" s="23">
        <f t="shared" si="3"/>
        <v>0.0014583333333333334</v>
      </c>
      <c r="U12" s="1">
        <v>5</v>
      </c>
    </row>
    <row r="13" spans="1:21" ht="15.75" customHeight="1">
      <c r="A13" s="1">
        <v>6</v>
      </c>
      <c r="B13" s="7" t="s">
        <v>17</v>
      </c>
      <c r="C13" s="1" t="s">
        <v>21</v>
      </c>
      <c r="D13" s="1">
        <v>2003</v>
      </c>
      <c r="E13" s="1" t="s">
        <v>10</v>
      </c>
      <c r="F13" s="1" t="s">
        <v>22</v>
      </c>
      <c r="G13" s="1" t="s">
        <v>46</v>
      </c>
      <c r="H13" s="1">
        <v>65</v>
      </c>
      <c r="I13" s="1">
        <v>0</v>
      </c>
      <c r="J13" s="1">
        <v>0</v>
      </c>
      <c r="K13" s="1">
        <v>0</v>
      </c>
      <c r="L13" s="1">
        <v>0</v>
      </c>
      <c r="M13" s="11">
        <v>0.0014583333333333334</v>
      </c>
      <c r="N13" s="1">
        <f t="shared" si="0"/>
        <v>0</v>
      </c>
      <c r="O13" s="12">
        <v>0.00017361111111111112</v>
      </c>
      <c r="P13" s="22">
        <v>0</v>
      </c>
      <c r="Q13" s="12">
        <v>0.010416666666666666</v>
      </c>
      <c r="R13" s="12">
        <f t="shared" si="1"/>
        <v>0</v>
      </c>
      <c r="S13" s="12">
        <f t="shared" si="2"/>
        <v>0</v>
      </c>
      <c r="T13" s="23">
        <f t="shared" si="3"/>
        <v>0.0014583333333333334</v>
      </c>
      <c r="U13" s="1">
        <v>5</v>
      </c>
    </row>
    <row r="14" spans="1:21" ht="20.25" customHeight="1">
      <c r="A14" s="1">
        <v>7</v>
      </c>
      <c r="B14" s="7" t="s">
        <v>52</v>
      </c>
      <c r="C14" s="1" t="s">
        <v>49</v>
      </c>
      <c r="D14" s="1">
        <v>2000</v>
      </c>
      <c r="E14" s="1">
        <v>3</v>
      </c>
      <c r="F14" s="1" t="s">
        <v>51</v>
      </c>
      <c r="G14" s="1" t="s">
        <v>46</v>
      </c>
      <c r="H14" s="1">
        <v>52</v>
      </c>
      <c r="I14" s="1">
        <v>0</v>
      </c>
      <c r="J14" s="1">
        <v>0</v>
      </c>
      <c r="K14" s="1">
        <v>0</v>
      </c>
      <c r="L14" s="1">
        <v>0</v>
      </c>
      <c r="M14" s="11">
        <v>0.0014930555555555556</v>
      </c>
      <c r="N14" s="1">
        <f t="shared" si="0"/>
        <v>0</v>
      </c>
      <c r="O14" s="12">
        <v>0.00017361111111111112</v>
      </c>
      <c r="P14" s="22">
        <v>0</v>
      </c>
      <c r="Q14" s="12">
        <v>0.010416666666666666</v>
      </c>
      <c r="R14" s="12">
        <f t="shared" si="1"/>
        <v>0</v>
      </c>
      <c r="S14" s="12">
        <f t="shared" si="2"/>
        <v>0</v>
      </c>
      <c r="T14" s="20">
        <f t="shared" si="3"/>
        <v>0.0014930555555555556</v>
      </c>
      <c r="U14" s="1">
        <v>7</v>
      </c>
    </row>
    <row r="15" spans="1:21" ht="19.5" customHeight="1">
      <c r="A15" s="1">
        <v>8</v>
      </c>
      <c r="B15" s="7" t="s">
        <v>61</v>
      </c>
      <c r="C15" s="1" t="s">
        <v>56</v>
      </c>
      <c r="D15" s="1">
        <v>2000</v>
      </c>
      <c r="E15" s="1">
        <v>2</v>
      </c>
      <c r="F15" s="1" t="s">
        <v>51</v>
      </c>
      <c r="G15" s="1" t="s">
        <v>46</v>
      </c>
      <c r="H15" s="1">
        <v>47</v>
      </c>
      <c r="I15" s="1">
        <v>1</v>
      </c>
      <c r="J15" s="1">
        <v>0</v>
      </c>
      <c r="K15" s="1">
        <v>0</v>
      </c>
      <c r="L15" s="1">
        <v>0</v>
      </c>
      <c r="M15" s="11">
        <v>0.0013541666666666667</v>
      </c>
      <c r="N15" s="1">
        <f t="shared" si="0"/>
        <v>1</v>
      </c>
      <c r="O15" s="12">
        <v>0.00017361111111111112</v>
      </c>
      <c r="P15" s="22">
        <v>0</v>
      </c>
      <c r="Q15" s="12">
        <v>0.010416666666666666</v>
      </c>
      <c r="R15" s="12">
        <f t="shared" si="1"/>
        <v>0</v>
      </c>
      <c r="S15" s="12">
        <f t="shared" si="2"/>
        <v>0.00017361111111111112</v>
      </c>
      <c r="T15" s="20">
        <f t="shared" si="3"/>
        <v>0.0015277777777777779</v>
      </c>
      <c r="U15" s="1">
        <v>8</v>
      </c>
    </row>
    <row r="16" spans="1:21" ht="15.75" customHeight="1">
      <c r="A16" s="1">
        <v>9</v>
      </c>
      <c r="B16" s="10" t="s">
        <v>35</v>
      </c>
      <c r="C16" s="1" t="s">
        <v>28</v>
      </c>
      <c r="D16" s="1">
        <v>2000</v>
      </c>
      <c r="E16" s="1" t="s">
        <v>23</v>
      </c>
      <c r="F16" s="1" t="s">
        <v>25</v>
      </c>
      <c r="G16" s="1" t="s">
        <v>46</v>
      </c>
      <c r="H16" s="1">
        <v>53</v>
      </c>
      <c r="I16" s="1">
        <v>1</v>
      </c>
      <c r="J16" s="1">
        <v>0</v>
      </c>
      <c r="K16" s="1">
        <v>0</v>
      </c>
      <c r="L16" s="1">
        <v>0</v>
      </c>
      <c r="M16" s="11">
        <v>0.0014583333333333334</v>
      </c>
      <c r="N16" s="1">
        <f t="shared" si="0"/>
        <v>1</v>
      </c>
      <c r="O16" s="12">
        <v>0.00017361111111111112</v>
      </c>
      <c r="P16" s="22">
        <v>0</v>
      </c>
      <c r="Q16" s="12">
        <v>0.010416666666666666</v>
      </c>
      <c r="R16" s="12">
        <f t="shared" si="1"/>
        <v>0</v>
      </c>
      <c r="S16" s="12">
        <f t="shared" si="2"/>
        <v>0.00017361111111111112</v>
      </c>
      <c r="T16" s="20">
        <f t="shared" si="3"/>
        <v>0.0016319444444444445</v>
      </c>
      <c r="U16" s="1">
        <v>9</v>
      </c>
    </row>
    <row r="17" spans="1:21" ht="20.25" customHeight="1">
      <c r="A17" s="1">
        <v>10</v>
      </c>
      <c r="B17" s="7" t="s">
        <v>61</v>
      </c>
      <c r="C17" s="1" t="s">
        <v>78</v>
      </c>
      <c r="D17" s="1">
        <v>2000</v>
      </c>
      <c r="E17" s="1" t="s">
        <v>79</v>
      </c>
      <c r="F17" s="1" t="s">
        <v>51</v>
      </c>
      <c r="G17" s="1" t="s">
        <v>46</v>
      </c>
      <c r="H17" s="1">
        <v>66</v>
      </c>
      <c r="I17" s="1">
        <v>2</v>
      </c>
      <c r="J17" s="1">
        <v>0</v>
      </c>
      <c r="K17" s="1">
        <v>0</v>
      </c>
      <c r="L17" s="1">
        <v>0</v>
      </c>
      <c r="M17" s="11">
        <v>0.001597222222222222</v>
      </c>
      <c r="N17" s="1">
        <f t="shared" si="0"/>
        <v>2</v>
      </c>
      <c r="O17" s="12">
        <v>0.00017361111111111112</v>
      </c>
      <c r="P17" s="22">
        <v>0</v>
      </c>
      <c r="Q17" s="12">
        <v>0.010416666666666666</v>
      </c>
      <c r="R17" s="12">
        <f t="shared" si="1"/>
        <v>0</v>
      </c>
      <c r="S17" s="12">
        <f t="shared" si="2"/>
        <v>0.00034722222222222224</v>
      </c>
      <c r="T17" s="20">
        <f t="shared" si="3"/>
        <v>0.0019444444444444444</v>
      </c>
      <c r="U17" s="1">
        <v>10</v>
      </c>
    </row>
    <row r="18" spans="1:21" ht="19.5" customHeight="1">
      <c r="A18" s="1">
        <v>11</v>
      </c>
      <c r="B18" s="7" t="s">
        <v>55</v>
      </c>
      <c r="C18" s="1" t="s">
        <v>6</v>
      </c>
      <c r="D18" s="1">
        <v>2002</v>
      </c>
      <c r="E18" s="1" t="s">
        <v>10</v>
      </c>
      <c r="F18" s="1" t="s">
        <v>53</v>
      </c>
      <c r="G18" s="1" t="s">
        <v>46</v>
      </c>
      <c r="H18" s="1">
        <v>55</v>
      </c>
      <c r="I18" s="1">
        <v>1</v>
      </c>
      <c r="J18" s="1">
        <v>0</v>
      </c>
      <c r="K18" s="1">
        <v>0</v>
      </c>
      <c r="L18" s="1">
        <v>0</v>
      </c>
      <c r="M18" s="11">
        <v>0.0017824074074074072</v>
      </c>
      <c r="N18" s="1">
        <f t="shared" si="0"/>
        <v>1</v>
      </c>
      <c r="O18" s="12">
        <v>0.00017361111111111112</v>
      </c>
      <c r="P18" s="22">
        <v>0</v>
      </c>
      <c r="Q18" s="12">
        <v>0.010416666666666666</v>
      </c>
      <c r="R18" s="12">
        <f t="shared" si="1"/>
        <v>0</v>
      </c>
      <c r="S18" s="12">
        <f t="shared" si="2"/>
        <v>0.00017361111111111112</v>
      </c>
      <c r="T18" s="20">
        <f t="shared" si="3"/>
        <v>0.0019560185185185184</v>
      </c>
      <c r="U18" s="1">
        <v>11</v>
      </c>
    </row>
    <row r="19" spans="1:21" ht="15.75" customHeight="1">
      <c r="A19" s="1">
        <v>12</v>
      </c>
      <c r="B19" s="10" t="s">
        <v>35</v>
      </c>
      <c r="C19" s="1" t="s">
        <v>34</v>
      </c>
      <c r="D19" s="1">
        <v>2003</v>
      </c>
      <c r="E19" s="1" t="s">
        <v>24</v>
      </c>
      <c r="F19" s="1" t="s">
        <v>25</v>
      </c>
      <c r="G19" s="1" t="s">
        <v>46</v>
      </c>
      <c r="H19" s="1">
        <v>59</v>
      </c>
      <c r="I19" s="1">
        <v>0</v>
      </c>
      <c r="J19" s="1">
        <v>0</v>
      </c>
      <c r="K19" s="1">
        <v>0</v>
      </c>
      <c r="L19" s="1">
        <v>0</v>
      </c>
      <c r="M19" s="11">
        <v>0.001979166666666667</v>
      </c>
      <c r="N19" s="1">
        <f t="shared" si="0"/>
        <v>0</v>
      </c>
      <c r="O19" s="12">
        <v>0.00017361111111111112</v>
      </c>
      <c r="P19" s="22">
        <v>0</v>
      </c>
      <c r="Q19" s="12">
        <v>0.010416666666666666</v>
      </c>
      <c r="R19" s="12">
        <f t="shared" si="1"/>
        <v>0</v>
      </c>
      <c r="S19" s="12">
        <f t="shared" si="2"/>
        <v>0</v>
      </c>
      <c r="T19" s="20">
        <f t="shared" si="3"/>
        <v>0.001979166666666667</v>
      </c>
      <c r="U19" s="1">
        <v>12</v>
      </c>
    </row>
    <row r="20" spans="1:21" ht="15.75" customHeight="1">
      <c r="A20" s="1">
        <v>13</v>
      </c>
      <c r="B20" s="10" t="s">
        <v>36</v>
      </c>
      <c r="C20" s="1" t="s">
        <v>29</v>
      </c>
      <c r="D20" s="1">
        <v>2001</v>
      </c>
      <c r="E20" s="1" t="s">
        <v>24</v>
      </c>
      <c r="F20" s="1" t="s">
        <v>25</v>
      </c>
      <c r="G20" s="1" t="s">
        <v>46</v>
      </c>
      <c r="H20" s="1">
        <v>57</v>
      </c>
      <c r="I20" s="1">
        <v>0</v>
      </c>
      <c r="J20" s="1">
        <v>0</v>
      </c>
      <c r="K20" s="1">
        <v>0</v>
      </c>
      <c r="L20" s="1">
        <v>0</v>
      </c>
      <c r="M20" s="11">
        <v>0.002615740740740741</v>
      </c>
      <c r="N20" s="1">
        <f t="shared" si="0"/>
        <v>0</v>
      </c>
      <c r="O20" s="12">
        <v>0.00017361111111111112</v>
      </c>
      <c r="P20" s="22">
        <v>0</v>
      </c>
      <c r="Q20" s="12">
        <v>0.010416666666666666</v>
      </c>
      <c r="R20" s="12">
        <f t="shared" si="1"/>
        <v>0</v>
      </c>
      <c r="S20" s="12">
        <f t="shared" si="2"/>
        <v>0</v>
      </c>
      <c r="T20" s="20">
        <f t="shared" si="3"/>
        <v>0.002615740740740741</v>
      </c>
      <c r="U20" s="1">
        <v>13</v>
      </c>
    </row>
    <row r="21" spans="1:21" ht="15.75" customHeight="1">
      <c r="A21" s="1">
        <v>14</v>
      </c>
      <c r="B21" s="7" t="s">
        <v>43</v>
      </c>
      <c r="C21" s="1" t="s">
        <v>37</v>
      </c>
      <c r="D21" s="1">
        <v>2000</v>
      </c>
      <c r="E21" s="1" t="s">
        <v>30</v>
      </c>
      <c r="F21" s="1" t="s">
        <v>44</v>
      </c>
      <c r="G21" s="1" t="s">
        <v>46</v>
      </c>
      <c r="H21" s="1">
        <v>54</v>
      </c>
      <c r="I21" s="1">
        <v>3</v>
      </c>
      <c r="J21" s="1">
        <v>10</v>
      </c>
      <c r="K21" s="1">
        <v>0</v>
      </c>
      <c r="L21" s="1">
        <v>0</v>
      </c>
      <c r="M21" s="11">
        <v>0.0027083333333333334</v>
      </c>
      <c r="N21" s="1">
        <f t="shared" si="0"/>
        <v>13</v>
      </c>
      <c r="O21" s="12">
        <v>0.00017361111111111112</v>
      </c>
      <c r="P21" s="22">
        <v>0</v>
      </c>
      <c r="Q21" s="12">
        <v>0.010416666666666666</v>
      </c>
      <c r="R21" s="12">
        <f t="shared" si="1"/>
        <v>0</v>
      </c>
      <c r="S21" s="12">
        <f t="shared" si="2"/>
        <v>0.0022569444444444447</v>
      </c>
      <c r="T21" s="20">
        <f t="shared" si="3"/>
        <v>0.0049652777777777785</v>
      </c>
      <c r="U21" s="1">
        <v>14</v>
      </c>
    </row>
    <row r="22" spans="1:21" ht="15.75" customHeight="1">
      <c r="A22" s="1">
        <v>15</v>
      </c>
      <c r="B22" s="7" t="s">
        <v>43</v>
      </c>
      <c r="C22" s="1" t="s">
        <v>40</v>
      </c>
      <c r="D22" s="1">
        <v>2001</v>
      </c>
      <c r="E22" s="1" t="s">
        <v>30</v>
      </c>
      <c r="F22" s="1" t="s">
        <v>44</v>
      </c>
      <c r="G22" s="1" t="s">
        <v>46</v>
      </c>
      <c r="H22" s="1">
        <v>64</v>
      </c>
      <c r="I22" s="1">
        <v>7</v>
      </c>
      <c r="J22" s="1">
        <v>10</v>
      </c>
      <c r="K22" s="1">
        <v>3</v>
      </c>
      <c r="L22" s="1">
        <v>0</v>
      </c>
      <c r="M22" s="11">
        <v>0.001597222222222222</v>
      </c>
      <c r="N22" s="1">
        <f t="shared" si="0"/>
        <v>20</v>
      </c>
      <c r="O22" s="12">
        <v>0.00017361111111111112</v>
      </c>
      <c r="P22" s="22">
        <v>0</v>
      </c>
      <c r="Q22" s="12">
        <v>0.010416666666666666</v>
      </c>
      <c r="R22" s="12">
        <f t="shared" si="1"/>
        <v>0</v>
      </c>
      <c r="S22" s="12">
        <f t="shared" si="2"/>
        <v>0.0034722222222222225</v>
      </c>
      <c r="T22" s="20">
        <f t="shared" si="3"/>
        <v>0.005069444444444444</v>
      </c>
      <c r="U22" s="1">
        <v>15</v>
      </c>
    </row>
    <row r="23" spans="1:21" ht="15.75" customHeight="1">
      <c r="A23" s="1">
        <v>16</v>
      </c>
      <c r="B23" s="7" t="s">
        <v>43</v>
      </c>
      <c r="C23" s="1" t="s">
        <v>39</v>
      </c>
      <c r="D23" s="1">
        <v>2001</v>
      </c>
      <c r="E23" s="1" t="s">
        <v>30</v>
      </c>
      <c r="F23" s="1" t="s">
        <v>44</v>
      </c>
      <c r="G23" s="1" t="s">
        <v>46</v>
      </c>
      <c r="H23" s="1">
        <v>61</v>
      </c>
      <c r="I23" s="1">
        <v>2</v>
      </c>
      <c r="J23" s="1">
        <v>10</v>
      </c>
      <c r="K23" s="1">
        <v>3</v>
      </c>
      <c r="L23" s="1">
        <v>0</v>
      </c>
      <c r="M23" s="11">
        <v>0.0026041666666666665</v>
      </c>
      <c r="N23" s="1">
        <f t="shared" si="0"/>
        <v>15</v>
      </c>
      <c r="O23" s="12">
        <v>0.00017361111111111112</v>
      </c>
      <c r="P23" s="22">
        <v>0</v>
      </c>
      <c r="Q23" s="12">
        <v>0.010416666666666666</v>
      </c>
      <c r="R23" s="12">
        <f t="shared" si="1"/>
        <v>0</v>
      </c>
      <c r="S23" s="12">
        <f t="shared" si="2"/>
        <v>0.002604166666666667</v>
      </c>
      <c r="T23" s="20">
        <f>M23+S23</f>
        <v>0.005208333333333334</v>
      </c>
      <c r="U23" s="1">
        <v>16</v>
      </c>
    </row>
    <row r="24" ht="15.75" customHeight="1"/>
    <row r="25" spans="2:20" s="35" customFormat="1" ht="15" customHeight="1">
      <c r="B25" s="35" t="s">
        <v>110</v>
      </c>
      <c r="F25" s="53"/>
      <c r="P25" s="54"/>
      <c r="Q25" s="54"/>
      <c r="T25" s="39"/>
    </row>
    <row r="26" spans="2:20" s="35" customFormat="1" ht="15" customHeight="1">
      <c r="B26" s="35" t="s">
        <v>111</v>
      </c>
      <c r="F26" s="53"/>
      <c r="P26" s="54"/>
      <c r="Q26" s="54"/>
      <c r="T26" s="39"/>
    </row>
  </sheetData>
  <sheetProtection/>
  <mergeCells count="7">
    <mergeCell ref="B5:G5"/>
    <mergeCell ref="L5:U5"/>
    <mergeCell ref="A6:U6"/>
    <mergeCell ref="A1:U1"/>
    <mergeCell ref="A2:U2"/>
    <mergeCell ref="A3:U3"/>
    <mergeCell ref="A4:U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8"/>
  <sheetViews>
    <sheetView zoomScalePageLayoutView="0" workbookViewId="0" topLeftCell="A11">
      <selection activeCell="A17" sqref="A17:IV18"/>
    </sheetView>
  </sheetViews>
  <sheetFormatPr defaultColWidth="9.140625" defaultRowHeight="12.75"/>
  <cols>
    <col min="1" max="1" width="3.28125" style="35" bestFit="1" customWidth="1"/>
    <col min="2" max="2" width="24.7109375" style="35" customWidth="1"/>
    <col min="3" max="3" width="39.7109375" style="35" customWidth="1"/>
    <col min="4" max="4" width="17.8515625" style="35" bestFit="1" customWidth="1"/>
    <col min="5" max="5" width="8.00390625" style="35" customWidth="1"/>
    <col min="6" max="6" width="6.8515625" style="35" customWidth="1"/>
    <col min="7" max="7" width="6.28125" style="35" customWidth="1"/>
    <col min="8" max="8" width="6.00390625" style="35" customWidth="1"/>
    <col min="9" max="9" width="9.140625" style="35" customWidth="1"/>
    <col min="10" max="10" width="5.57421875" style="35" customWidth="1"/>
    <col min="11" max="11" width="8.421875" style="35" customWidth="1"/>
    <col min="12" max="12" width="9.28125" style="35" customWidth="1"/>
    <col min="13" max="13" width="5.28125" style="35" customWidth="1"/>
    <col min="14" max="16384" width="9.140625" style="35" customWidth="1"/>
  </cols>
  <sheetData>
    <row r="1" spans="1:13" s="58" customFormat="1" ht="12.75">
      <c r="A1" s="91" t="s">
        <v>108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s="58" customFormat="1" ht="12.75">
      <c r="A2" s="91" t="s">
        <v>106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s="58" customFormat="1" ht="12.75">
      <c r="A3" s="91" t="s">
        <v>107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s="58" customFormat="1" ht="15.75" customHeight="1">
      <c r="A4" s="92" t="s">
        <v>116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7" s="58" customFormat="1" ht="12.75" customHeight="1">
      <c r="A5" s="55"/>
      <c r="B5" s="57" t="s">
        <v>104</v>
      </c>
      <c r="C5" s="57" t="s">
        <v>105</v>
      </c>
      <c r="D5" s="57"/>
      <c r="E5" s="57"/>
      <c r="F5" s="57"/>
      <c r="G5" s="57"/>
    </row>
    <row r="6" spans="1:13" s="58" customFormat="1" ht="18.75" customHeight="1">
      <c r="A6" s="100" t="s">
        <v>94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</row>
    <row r="7" ht="98.25" customHeight="1" hidden="1"/>
    <row r="8" spans="1:13" ht="150.75" customHeight="1">
      <c r="A8" s="17" t="s">
        <v>62</v>
      </c>
      <c r="B8" s="18" t="s">
        <v>63</v>
      </c>
      <c r="C8" s="18" t="s">
        <v>84</v>
      </c>
      <c r="D8" s="18" t="s">
        <v>67</v>
      </c>
      <c r="E8" s="8" t="s">
        <v>85</v>
      </c>
      <c r="F8" s="8" t="s">
        <v>81</v>
      </c>
      <c r="G8" s="8" t="s">
        <v>82</v>
      </c>
      <c r="H8" s="8" t="s">
        <v>83</v>
      </c>
      <c r="I8" s="25" t="s">
        <v>70</v>
      </c>
      <c r="J8" s="9" t="s">
        <v>71</v>
      </c>
      <c r="K8" s="9" t="s">
        <v>72</v>
      </c>
      <c r="L8" s="9" t="s">
        <v>73</v>
      </c>
      <c r="M8" s="9" t="s">
        <v>74</v>
      </c>
    </row>
    <row r="9" spans="1:13" ht="40.5" customHeight="1">
      <c r="A9" s="1">
        <v>1</v>
      </c>
      <c r="B9" s="5" t="s">
        <v>16</v>
      </c>
      <c r="C9" s="1" t="s">
        <v>88</v>
      </c>
      <c r="D9" s="3" t="s">
        <v>22</v>
      </c>
      <c r="E9" s="59">
        <v>0</v>
      </c>
      <c r="F9" s="59">
        <v>0</v>
      </c>
      <c r="G9" s="59">
        <v>0</v>
      </c>
      <c r="H9" s="59">
        <v>0</v>
      </c>
      <c r="I9" s="60">
        <v>0.002731481481481482</v>
      </c>
      <c r="J9" s="59">
        <f>SUM(E9:H9)</f>
        <v>0</v>
      </c>
      <c r="K9" s="60">
        <v>0</v>
      </c>
      <c r="L9" s="60">
        <f aca="true" t="shared" si="0" ref="L9:L16">I9+K9</f>
        <v>0.002731481481481482</v>
      </c>
      <c r="M9" s="61">
        <v>1</v>
      </c>
    </row>
    <row r="10" spans="1:13" ht="50.25" customHeight="1">
      <c r="A10" s="16">
        <v>2</v>
      </c>
      <c r="B10" s="5" t="s">
        <v>35</v>
      </c>
      <c r="C10" s="1" t="s">
        <v>93</v>
      </c>
      <c r="D10" s="3" t="s">
        <v>25</v>
      </c>
      <c r="E10" s="59">
        <v>0</v>
      </c>
      <c r="F10" s="59">
        <v>0</v>
      </c>
      <c r="G10" s="59">
        <v>0</v>
      </c>
      <c r="H10" s="59">
        <v>0</v>
      </c>
      <c r="I10" s="60">
        <v>0.0031249999999999997</v>
      </c>
      <c r="J10" s="59">
        <v>0</v>
      </c>
      <c r="K10" s="60">
        <v>0</v>
      </c>
      <c r="L10" s="60">
        <f t="shared" si="0"/>
        <v>0.0031249999999999997</v>
      </c>
      <c r="M10" s="61">
        <v>2</v>
      </c>
    </row>
    <row r="11" spans="1:13" ht="37.5" customHeight="1">
      <c r="A11" s="1">
        <v>3</v>
      </c>
      <c r="B11" s="5" t="s">
        <v>52</v>
      </c>
      <c r="C11" s="19" t="s">
        <v>92</v>
      </c>
      <c r="D11" s="3" t="s">
        <v>51</v>
      </c>
      <c r="E11" s="59">
        <v>0</v>
      </c>
      <c r="F11" s="59">
        <v>0</v>
      </c>
      <c r="G11" s="59">
        <v>0</v>
      </c>
      <c r="H11" s="59">
        <v>0</v>
      </c>
      <c r="I11" s="60">
        <v>0.0032291666666666666</v>
      </c>
      <c r="J11" s="59">
        <v>0</v>
      </c>
      <c r="K11" s="60">
        <v>0</v>
      </c>
      <c r="L11" s="60">
        <f t="shared" si="0"/>
        <v>0.0032291666666666666</v>
      </c>
      <c r="M11" s="61">
        <v>3</v>
      </c>
    </row>
    <row r="12" spans="1:13" ht="47.25">
      <c r="A12" s="1">
        <v>4</v>
      </c>
      <c r="B12" s="5" t="s">
        <v>54</v>
      </c>
      <c r="C12" s="1" t="s">
        <v>86</v>
      </c>
      <c r="D12" s="3" t="s">
        <v>53</v>
      </c>
      <c r="E12" s="59">
        <v>0</v>
      </c>
      <c r="F12" s="59">
        <v>0</v>
      </c>
      <c r="G12" s="59">
        <v>0</v>
      </c>
      <c r="H12" s="59">
        <v>0</v>
      </c>
      <c r="I12" s="60">
        <v>0.004189814814814815</v>
      </c>
      <c r="J12" s="59">
        <f>SUM(E12:H12)</f>
        <v>0</v>
      </c>
      <c r="K12" s="60">
        <v>0</v>
      </c>
      <c r="L12" s="60">
        <f t="shared" si="0"/>
        <v>0.004189814814814815</v>
      </c>
      <c r="M12" s="61">
        <v>4</v>
      </c>
    </row>
    <row r="13" spans="1:14" ht="30" customHeight="1">
      <c r="A13" s="1">
        <v>5</v>
      </c>
      <c r="B13" s="5" t="s">
        <v>17</v>
      </c>
      <c r="C13" s="15" t="s">
        <v>89</v>
      </c>
      <c r="D13" s="3" t="s">
        <v>22</v>
      </c>
      <c r="E13" s="59">
        <v>0</v>
      </c>
      <c r="F13" s="59">
        <v>0</v>
      </c>
      <c r="G13" s="59">
        <v>1</v>
      </c>
      <c r="H13" s="59">
        <v>0</v>
      </c>
      <c r="I13" s="60">
        <v>0.00431712962962963</v>
      </c>
      <c r="J13" s="59">
        <v>1</v>
      </c>
      <c r="K13" s="60">
        <v>0.00017361111111111112</v>
      </c>
      <c r="L13" s="60">
        <f t="shared" si="0"/>
        <v>0.004490740740740741</v>
      </c>
      <c r="M13" s="61">
        <v>5</v>
      </c>
      <c r="N13" s="62"/>
    </row>
    <row r="14" spans="1:13" ht="34.5" customHeight="1">
      <c r="A14" s="1">
        <v>6</v>
      </c>
      <c r="B14" s="5" t="s">
        <v>61</v>
      </c>
      <c r="C14" s="1" t="s">
        <v>91</v>
      </c>
      <c r="D14" s="3" t="s">
        <v>51</v>
      </c>
      <c r="E14" s="59">
        <v>4</v>
      </c>
      <c r="F14" s="59">
        <v>1</v>
      </c>
      <c r="G14" s="59">
        <v>0</v>
      </c>
      <c r="H14" s="59">
        <v>0</v>
      </c>
      <c r="I14" s="60">
        <v>0.0050347222222222225</v>
      </c>
      <c r="J14" s="59">
        <v>5</v>
      </c>
      <c r="K14" s="60">
        <v>0.0008680555555555555</v>
      </c>
      <c r="L14" s="60">
        <f t="shared" si="0"/>
        <v>0.005902777777777778</v>
      </c>
      <c r="M14" s="61">
        <v>6</v>
      </c>
    </row>
    <row r="15" spans="1:13" ht="34.5" customHeight="1">
      <c r="A15" s="1">
        <v>7</v>
      </c>
      <c r="B15" s="5" t="s">
        <v>55</v>
      </c>
      <c r="C15" s="1" t="s">
        <v>87</v>
      </c>
      <c r="D15" s="3" t="s">
        <v>53</v>
      </c>
      <c r="E15" s="59">
        <v>0</v>
      </c>
      <c r="F15" s="59">
        <v>0</v>
      </c>
      <c r="G15" s="59">
        <v>0</v>
      </c>
      <c r="H15" s="59">
        <v>3</v>
      </c>
      <c r="I15" s="60">
        <v>0.007037037037037037</v>
      </c>
      <c r="J15" s="59">
        <f>SUM(E15:H15)</f>
        <v>3</v>
      </c>
      <c r="K15" s="60">
        <v>0.0005208333333333333</v>
      </c>
      <c r="L15" s="60">
        <f t="shared" si="0"/>
        <v>0.00755787037037037</v>
      </c>
      <c r="M15" s="61">
        <v>7</v>
      </c>
    </row>
    <row r="16" spans="1:13" ht="46.5" customHeight="1">
      <c r="A16" s="1">
        <v>8</v>
      </c>
      <c r="B16" s="46" t="s">
        <v>36</v>
      </c>
      <c r="C16" s="19" t="s">
        <v>90</v>
      </c>
      <c r="D16" s="1" t="s">
        <v>25</v>
      </c>
      <c r="E16" s="59">
        <v>0</v>
      </c>
      <c r="F16" s="59">
        <v>10</v>
      </c>
      <c r="G16" s="59">
        <v>0</v>
      </c>
      <c r="H16" s="59">
        <v>13</v>
      </c>
      <c r="I16" s="60">
        <v>0.006030092592592593</v>
      </c>
      <c r="J16" s="59">
        <v>23</v>
      </c>
      <c r="K16" s="60">
        <v>0.003993055555555556</v>
      </c>
      <c r="L16" s="60">
        <f t="shared" si="0"/>
        <v>0.010023148148148149</v>
      </c>
      <c r="M16" s="61">
        <v>8</v>
      </c>
    </row>
    <row r="17" spans="2:20" ht="15" customHeight="1">
      <c r="B17" s="35" t="s">
        <v>110</v>
      </c>
      <c r="F17" s="53"/>
      <c r="P17" s="54"/>
      <c r="Q17" s="54"/>
      <c r="T17" s="39"/>
    </row>
    <row r="18" spans="2:20" ht="15" customHeight="1">
      <c r="B18" s="35" t="s">
        <v>111</v>
      </c>
      <c r="F18" s="53"/>
      <c r="P18" s="54"/>
      <c r="Q18" s="54"/>
      <c r="T18" s="39"/>
    </row>
  </sheetData>
  <sheetProtection/>
  <mergeCells count="5">
    <mergeCell ref="A6:M6"/>
    <mergeCell ref="A1:M1"/>
    <mergeCell ref="A2:M2"/>
    <mergeCell ref="A3:M3"/>
    <mergeCell ref="A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2014-03-01T12:02:48Z</cp:lastPrinted>
  <dcterms:created xsi:type="dcterms:W3CDTF">1996-10-08T23:32:33Z</dcterms:created>
  <dcterms:modified xsi:type="dcterms:W3CDTF">2014-03-01T12:28:31Z</dcterms:modified>
  <cp:category/>
  <cp:version/>
  <cp:contentType/>
  <cp:contentStatus/>
</cp:coreProperties>
</file>