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8115" tabRatio="1000" firstSheet="2" activeTab="9"/>
  </bookViews>
  <sheets>
    <sheet name="База" sheetId="1" r:id="rId1"/>
    <sheet name="девушки_ Абс." sheetId="2" r:id="rId2"/>
    <sheet name="девушки_ Гр." sheetId="3" r:id="rId3"/>
    <sheet name="юноши Абс." sheetId="4" r:id="rId4"/>
    <sheet name="юноши Гр." sheetId="5" r:id="rId5"/>
    <sheet name="ЛПП-команда Абс." sheetId="6" r:id="rId6"/>
    <sheet name="ЛПП-команда Гр." sheetId="7" r:id="rId7"/>
    <sheet name="Группа абс." sheetId="8" r:id="rId8"/>
    <sheet name="Группа" sheetId="9" r:id="rId9"/>
    <sheet name="Сводный гр." sheetId="10" r:id="rId10"/>
    <sheet name="Сводный гр. (2)" sheetId="11" r:id="rId11"/>
  </sheets>
  <definedNames/>
  <calcPr fullCalcOnLoad="1"/>
</workbook>
</file>

<file path=xl/sharedStrings.xml><?xml version="1.0" encoding="utf-8"?>
<sst xmlns="http://schemas.openxmlformats.org/spreadsheetml/2006/main" count="1717" uniqueCount="287">
  <si>
    <t xml:space="preserve">Фамилия, имя </t>
  </si>
  <si>
    <t>Команда</t>
  </si>
  <si>
    <t>Но-мер</t>
  </si>
  <si>
    <t>Время финиша</t>
  </si>
  <si>
    <t>Вып. раз-ряд</t>
  </si>
  <si>
    <t>Соревнования по спортивному туризму на пешеходных дистанциях</t>
  </si>
  <si>
    <t xml:space="preserve">Место </t>
  </si>
  <si>
    <t>Гл. секретарь</t>
  </si>
  <si>
    <t>№ п/п</t>
  </si>
  <si>
    <t>Фамилия, имя участника</t>
  </si>
  <si>
    <t>Командное время</t>
  </si>
  <si>
    <t>Место в гр.</t>
  </si>
  <si>
    <t>Место</t>
  </si>
  <si>
    <t>Время старта</t>
  </si>
  <si>
    <t>Группа</t>
  </si>
  <si>
    <t>Сумма баллов</t>
  </si>
  <si>
    <t>Баллы, набранные по видам соревнований</t>
  </si>
  <si>
    <t>Личные результаты</t>
  </si>
  <si>
    <t>Лично-командное первенство</t>
  </si>
  <si>
    <t>Дистанция-пешеходная</t>
  </si>
  <si>
    <t>г. Копейск</t>
  </si>
  <si>
    <t>г. Карабаш</t>
  </si>
  <si>
    <t>г. Магнитогорск</t>
  </si>
  <si>
    <t>г. Усть-Катав</t>
  </si>
  <si>
    <t>Отсечка</t>
  </si>
  <si>
    <t>II</t>
  </si>
  <si>
    <t>I</t>
  </si>
  <si>
    <t>V</t>
  </si>
  <si>
    <t>IV</t>
  </si>
  <si>
    <t>III</t>
  </si>
  <si>
    <t xml:space="preserve">Антимирова Галина </t>
  </si>
  <si>
    <t>Номер</t>
  </si>
  <si>
    <t>г. Челябинск</t>
  </si>
  <si>
    <t>Результат</t>
  </si>
  <si>
    <t xml:space="preserve">Сводный протокол результатов </t>
  </si>
  <si>
    <t>Примечание</t>
  </si>
  <si>
    <t>Дистанция-пешеходная-группа</t>
  </si>
  <si>
    <t>№
п/п</t>
  </si>
  <si>
    <t>Фамилия, имя</t>
  </si>
  <si>
    <t>Гр.</t>
  </si>
  <si>
    <t>Пол</t>
  </si>
  <si>
    <t>г.Челябинск</t>
  </si>
  <si>
    <t>Министерство по физической культуре, спорту и туризму Челябинской области</t>
  </si>
  <si>
    <t>Министерство образования и науки Челябинской области</t>
  </si>
  <si>
    <t>Региональная физкультурно-спортивная общественная организация "Федерация спортивного туризма Челябинской области"</t>
  </si>
  <si>
    <t>Гр</t>
  </si>
  <si>
    <t>Гл. судья</t>
  </si>
  <si>
    <t>И.З. Тагиров, СС1К, г. Миасс</t>
  </si>
  <si>
    <t>XI Спартакиада учащихся Челябинской области "Олимпийские надежды Южного Урала 2012 года"</t>
  </si>
  <si>
    <t>Очки</t>
  </si>
  <si>
    <t xml:space="preserve">Итоговый протокол лично-командных  результатов дистанции - пешеходная 2 класса </t>
  </si>
  <si>
    <t xml:space="preserve">Время </t>
  </si>
  <si>
    <t>Класс дистанции 2</t>
  </si>
  <si>
    <t>21 апреля 2012 г., г. Миасс</t>
  </si>
  <si>
    <t>Авраменко Артем  2</t>
  </si>
  <si>
    <t>м</t>
  </si>
  <si>
    <t>Абрамов Дмитрий  2</t>
  </si>
  <si>
    <t>Тагиров Марат 2</t>
  </si>
  <si>
    <t>Рыкова Наташа 2</t>
  </si>
  <si>
    <t>ж</t>
  </si>
  <si>
    <t>Ковкова Ксения 2</t>
  </si>
  <si>
    <t>Федькин Александр</t>
  </si>
  <si>
    <t>Забирова Алина 2</t>
  </si>
  <si>
    <t>Нурисламова Екатерина 2</t>
  </si>
  <si>
    <t>Габдулмаликова Юлия 2</t>
  </si>
  <si>
    <t>Брединский район</t>
  </si>
  <si>
    <t>Чернов Владимир</t>
  </si>
  <si>
    <t>Геращенко Дмитрий</t>
  </si>
  <si>
    <t>Круглов Даниил</t>
  </si>
  <si>
    <t>Хорева Елизавета</t>
  </si>
  <si>
    <t>Бакаева Дарья</t>
  </si>
  <si>
    <t>г. Снежинск</t>
  </si>
  <si>
    <t>Каслинский район</t>
  </si>
  <si>
    <t>Евстафеева Юлия</t>
  </si>
  <si>
    <t>Булгакова Мария</t>
  </si>
  <si>
    <t>Цепенников Сергей</t>
  </si>
  <si>
    <t>Колосов Иван</t>
  </si>
  <si>
    <t>Колташев Денис</t>
  </si>
  <si>
    <t>Шевкунов Александр</t>
  </si>
  <si>
    <t>Троицкий район</t>
  </si>
  <si>
    <t>Кудренко Кирилл 2</t>
  </si>
  <si>
    <t>Воробьев Никита 3</t>
  </si>
  <si>
    <t>Миасский городской округ</t>
  </si>
  <si>
    <t xml:space="preserve"> Златоустовский городской округ</t>
  </si>
  <si>
    <t>Савченко Дмитрий 2</t>
  </si>
  <si>
    <t>Холонин Максим 3</t>
  </si>
  <si>
    <t>Косматов Владислав 3</t>
  </si>
  <si>
    <t>Фролова Наталья  2</t>
  </si>
  <si>
    <t>Карталинский район</t>
  </si>
  <si>
    <t>Локомотивный городской округ</t>
  </si>
  <si>
    <t>Лысов Илья</t>
  </si>
  <si>
    <t>Куликов Илья</t>
  </si>
  <si>
    <t>Максимцев Владислав</t>
  </si>
  <si>
    <t>Лешинина Вера</t>
  </si>
  <si>
    <t>Чернова Ксения</t>
  </si>
  <si>
    <t>Зиновьев Владислав</t>
  </si>
  <si>
    <t>Шульгина Евгения 1</t>
  </si>
  <si>
    <t>Манакова Виктория 3</t>
  </si>
  <si>
    <t>Исмагилова Дарья 3</t>
  </si>
  <si>
    <t>Минин Александр 1</t>
  </si>
  <si>
    <t>Юрченко Юрий 1</t>
  </si>
  <si>
    <t>Андриевских Егор 1</t>
  </si>
  <si>
    <t>Ровейн Артем 2</t>
  </si>
  <si>
    <t>Краева Дарья 1</t>
  </si>
  <si>
    <t>Самситдинова Аделина 2</t>
  </si>
  <si>
    <t>Минкин Михаил 1</t>
  </si>
  <si>
    <t>Лобанов Олег 2</t>
  </si>
  <si>
    <t>Жабин Владислав 1</t>
  </si>
  <si>
    <t>Лаврова Екатерина 2</t>
  </si>
  <si>
    <t>Ахматгареева Жамиля 2</t>
  </si>
  <si>
    <t>Кутовой Владимир 2</t>
  </si>
  <si>
    <t>Ездунов Александр 2</t>
  </si>
  <si>
    <t>Лобанов Антон 2</t>
  </si>
  <si>
    <t>Соколов Владислав 3 ю.</t>
  </si>
  <si>
    <t>Тюркина Анастасия  3 ю.</t>
  </si>
  <si>
    <t>Наумова Галина 3 ю</t>
  </si>
  <si>
    <t>Дьяченко Нина</t>
  </si>
  <si>
    <t>Гребень Татьяна</t>
  </si>
  <si>
    <t>Звонарев Данил</t>
  </si>
  <si>
    <t>Абросимов Дмитрий 3</t>
  </si>
  <si>
    <t>Коковин Михаил</t>
  </si>
  <si>
    <t>Павлей Николай</t>
  </si>
  <si>
    <t>Максуров Валентин</t>
  </si>
  <si>
    <t>Гарифулина Розалина</t>
  </si>
  <si>
    <t>Мельникова Екатерина</t>
  </si>
  <si>
    <t>Чебаркульский городской округ</t>
  </si>
  <si>
    <t xml:space="preserve"> Ашинский район</t>
  </si>
  <si>
    <t>Кузнецова Евгения</t>
  </si>
  <si>
    <t>л</t>
  </si>
  <si>
    <t>Десятов Евгений</t>
  </si>
  <si>
    <t>Брагина Кристина</t>
  </si>
  <si>
    <t>Дубровских  Антон</t>
  </si>
  <si>
    <t>Шишкин Антон</t>
  </si>
  <si>
    <t xml:space="preserve">Потяряев Сергей </t>
  </si>
  <si>
    <t>Боброва Мария</t>
  </si>
  <si>
    <t>Стрелина Ксения 3</t>
  </si>
  <si>
    <t>Киямов Дмитрий 3</t>
  </si>
  <si>
    <t>Винокурова  Светлана 2ю</t>
  </si>
  <si>
    <t>Иванов Данила 2ю</t>
  </si>
  <si>
    <t>Гурин Александр 2ю</t>
  </si>
  <si>
    <t>Сметанина Юлия 2ю</t>
  </si>
  <si>
    <t>Кузнецов Семен 1ю</t>
  </si>
  <si>
    <t>Муфазалов Артем 3</t>
  </si>
  <si>
    <t>Сычев Михаил 3</t>
  </si>
  <si>
    <t>Петухов Олег 3</t>
  </si>
  <si>
    <t>Феоктистов Валерий 3</t>
  </si>
  <si>
    <t>Брюнеткина Анна 1ю</t>
  </si>
  <si>
    <t>Воропаева Мария 1ю</t>
  </si>
  <si>
    <t xml:space="preserve">Трушников Александр </t>
  </si>
  <si>
    <t xml:space="preserve">Толкунова Светлана </t>
  </si>
  <si>
    <t xml:space="preserve">Марченкова Людмила </t>
  </si>
  <si>
    <t xml:space="preserve">Клушев Рамиль </t>
  </si>
  <si>
    <t xml:space="preserve">Яресько Александр </t>
  </si>
  <si>
    <t xml:space="preserve">Якупов Самат </t>
  </si>
  <si>
    <t xml:space="preserve">Жакупов Жанат </t>
  </si>
  <si>
    <t>Нязепетровский район</t>
  </si>
  <si>
    <t>Кривощеков Алексей 1</t>
  </si>
  <si>
    <t>Батырев Денис 1</t>
  </si>
  <si>
    <t>Еловсков  Дмитрий 2</t>
  </si>
  <si>
    <t>Лонганюк Максим 2ю.</t>
  </si>
  <si>
    <t>Дейберт Денис 3ю</t>
  </si>
  <si>
    <t>Вязметинов Михаил 2 ю.</t>
  </si>
  <si>
    <t>Орлова Кристина</t>
  </si>
  <si>
    <t>Галиуллин Дамир</t>
  </si>
  <si>
    <t>Савельев Иван</t>
  </si>
  <si>
    <t>Бримжанов Рустам</t>
  </si>
  <si>
    <t>Захватошин Иван</t>
  </si>
  <si>
    <t>Алфеев Сергей</t>
  </si>
  <si>
    <t>Романенков Павел</t>
  </si>
  <si>
    <t>Матвиенко Татьяна</t>
  </si>
  <si>
    <t>Абдрахимова Алия</t>
  </si>
  <si>
    <t>г. Троицк</t>
  </si>
  <si>
    <t>Соронин Александр</t>
  </si>
  <si>
    <t>%  от результата времени победителя</t>
  </si>
  <si>
    <t xml:space="preserve">№ </t>
  </si>
  <si>
    <t>Воробьев Никита 1 ю</t>
  </si>
  <si>
    <t>Соронин Александр 2 ю</t>
  </si>
  <si>
    <t>Вязметинов Михаил 3 ю.</t>
  </si>
  <si>
    <t>Соколов Владислав 2 ю.</t>
  </si>
  <si>
    <t xml:space="preserve">Карталинский район </t>
  </si>
  <si>
    <t>Златоустовский городской округ</t>
  </si>
  <si>
    <t>Ашинский район</t>
  </si>
  <si>
    <t>Новиков  Алексей</t>
  </si>
  <si>
    <t xml:space="preserve">Узлы штраф (баллы)
</t>
  </si>
  <si>
    <t xml:space="preserve">Узлы штраф (время)
</t>
  </si>
  <si>
    <t>Штраф   1 балл</t>
  </si>
  <si>
    <t>Протокол результатов соревнований в дисциплине дистанция - пешеходная  (код 0840091811Я)  среди юношей</t>
  </si>
  <si>
    <t>Вып. разряд</t>
  </si>
  <si>
    <t>% от рез. времени побед.</t>
  </si>
  <si>
    <t>Беговое время</t>
  </si>
  <si>
    <t>Шишкин Андрей</t>
  </si>
  <si>
    <t>сн. с эт.</t>
  </si>
  <si>
    <t>Протокол результатов соревнований в дисциплине дистанция - пешеходная  (код 0840091811Я)  среди юношей по группам</t>
  </si>
  <si>
    <t>Протокол результатов соревнований в дисциплине дистанция - пешеходная  (код 0840091811Я)  среди девушек по группам</t>
  </si>
  <si>
    <t>Протокол результатов соревнований в дисциплине дистанция - пешеходная  (код 0840091811Я)   среди девушек</t>
  </si>
  <si>
    <t>Златоустовский округ</t>
  </si>
  <si>
    <t>Ашинский раон</t>
  </si>
  <si>
    <t>Нязепетровский раон</t>
  </si>
  <si>
    <t>Итоговый протокол лично-командных  результатов дистанции - пешеходная 2 класса  по группам</t>
  </si>
  <si>
    <t>III-1 ю</t>
  </si>
  <si>
    <t>2. ю</t>
  </si>
  <si>
    <t>2 ю.</t>
  </si>
  <si>
    <t>III-Iю</t>
  </si>
  <si>
    <t>2ю</t>
  </si>
  <si>
    <t>В.Н. Доможирова, CC2К,г. Миасс</t>
  </si>
  <si>
    <t xml:space="preserve"> Нязепетровский район</t>
  </si>
  <si>
    <t>Сумма</t>
  </si>
  <si>
    <t>Наумова Галина</t>
  </si>
  <si>
    <t>20.04-22.04..2012 г., г. Миасс, п. Строителей</t>
  </si>
  <si>
    <t>XI Спартакиада учащихся Челябинской области "Олимпийские надежды Южного Урала" 2012 года</t>
  </si>
  <si>
    <t xml:space="preserve">Итоговый протокол результатов дистанции - пешеходная -группа 2 класса (код 0840251811Я)                                                                                                                                            </t>
  </si>
  <si>
    <t>№ уч-ка</t>
  </si>
  <si>
    <t>Время 
старта</t>
  </si>
  <si>
    <t>Беговое
время</t>
  </si>
  <si>
    <t>Штрафы на этапах</t>
  </si>
  <si>
    <t>Сум-ма штра-фов</t>
  </si>
  <si>
    <t>Цена 1 балла</t>
  </si>
  <si>
    <t>Штрафн. время</t>
  </si>
  <si>
    <t>Резуль-тат</t>
  </si>
  <si>
    <t>% от результата времени победителя</t>
  </si>
  <si>
    <t xml:space="preserve">спуск
</t>
  </si>
  <si>
    <t>подъем</t>
  </si>
  <si>
    <t>навесная
переправа</t>
  </si>
  <si>
    <t>переправа по 
бревно</t>
  </si>
  <si>
    <t>переправа по параллельным
перилам</t>
  </si>
  <si>
    <t>сборка носилок
транспортировка "пострадавшего"</t>
  </si>
  <si>
    <t>1.</t>
  </si>
  <si>
    <t>Батырев Денис 1
Кривощёков Алексей 1
Еловсков Дмитрий  2
Шульгина Евгения 1</t>
  </si>
  <si>
    <t>411
412
413
414</t>
  </si>
  <si>
    <t>Минин Александр 1
Андриевских Егор 1
Юрченко Юрий 1
Краева Дарья 1</t>
  </si>
  <si>
    <t>111
112
113
114</t>
  </si>
  <si>
    <t>Тагиров Марат 2
Авраменко Артём 2
Абрамов Дмитрий 2
Ковкова Ксения 2</t>
  </si>
  <si>
    <t>Миасский 
городской 
округ</t>
  </si>
  <si>
    <t>121
122
123
124</t>
  </si>
  <si>
    <t>Минкин Михаил 1
Лобанов Олег 2
Жабин Владислав 1
Ахматгареева Жамиля 2</t>
  </si>
  <si>
    <t>Карталинский 
район</t>
  </si>
  <si>
    <t>421
422
423
424</t>
  </si>
  <si>
    <t>Воробьёв Никита 1ю
Забирова Алина 2
Кузнецов Семён 1ю
Габдулмаликова Юлия 2</t>
  </si>
  <si>
    <t>211
212
213
214</t>
  </si>
  <si>
    <t>Шевкунов Александр
Колташев Денис
Булгакова Мария
Цепенников Сергей</t>
  </si>
  <si>
    <t>Каслинский 
район</t>
  </si>
  <si>
    <t>431
432
433
434</t>
  </si>
  <si>
    <t>Савченко Дмитрий 2
Фролова Наталья 2
Косматов Владислав 3
Киямов Дмитрий 3</t>
  </si>
  <si>
    <t xml:space="preserve"> Златоустов
ский 
городской 
округ</t>
  </si>
  <si>
    <t>131
132
133
134</t>
  </si>
  <si>
    <t>Антимирова Галина 
Винокурова Светлана 2ю
Федькин Александр 
Иванов Данила2ю</t>
  </si>
  <si>
    <t>Троицкого района</t>
  </si>
  <si>
    <t>521
522
523
524</t>
  </si>
  <si>
    <t>Боброва Мария
Брагина Кристина
Галиуллин Дамир
Дубровских Антон</t>
  </si>
  <si>
    <t>Нязепетровский 
район</t>
  </si>
  <si>
    <t>341
342
343
344</t>
  </si>
  <si>
    <t>Ездунов Александр 2
Лобанов Антон 2
Вязметинов Михаил 3ю
Тюркина Анастасия 3ю</t>
  </si>
  <si>
    <t>Локомотив
ный 
городской 
округ</t>
  </si>
  <si>
    <t>511
512
513
514</t>
  </si>
  <si>
    <t>Яресько Александр 
Клушев Рамиль
Жакупов Жанат
Толкунова Светлана</t>
  </si>
  <si>
    <t>Брединский 
район</t>
  </si>
  <si>
    <t>531
532
533
534</t>
  </si>
  <si>
    <t>Лысов Илья
Куликов Илья
Новиков Алексей
Лешинина Вера</t>
  </si>
  <si>
    <t>321
322
323
324</t>
  </si>
  <si>
    <t>Сычёв Михаил 3
Муфазалов Артём 3
Петухов Олег 3
Варапаева Мария 1ю</t>
  </si>
  <si>
    <t>Ашинский 
район</t>
  </si>
  <si>
    <t>311
312
313
314</t>
  </si>
  <si>
    <t>Десятов Евгений 
Геращенко Дмитрий
Чернов Владимир
Хорева Елизавета</t>
  </si>
  <si>
    <t>221
222
223
224</t>
  </si>
  <si>
    <t>Бримжанов Рустам
Алфеев Сергей
Матвиенко Татьяна
Абдрахимова Алия</t>
  </si>
  <si>
    <t>331
332
333
334</t>
  </si>
  <si>
    <t>Лонганюк Максим 2ю
Абросимов Дмитрий 3
Гребень Татьяна 
Звонарёв Данил</t>
  </si>
  <si>
    <t>г. Магнито-
горск</t>
  </si>
  <si>
    <t>141
142
143
144</t>
  </si>
  <si>
    <t>Коковин Михаил
Максуров Валентин
Савельев Иван
Гарифулина Розалина</t>
  </si>
  <si>
    <t>Чебаркуль
ский 
городской 
округ</t>
  </si>
  <si>
    <t>231
232
233
234</t>
  </si>
  <si>
    <t>В.Н. Доможирова, г. Миасс</t>
  </si>
  <si>
    <t xml:space="preserve">                                                                                                         Итоговый протокол результатов дистанции - пешеходная -группа 2 класса (код 0840251811Я)                                                                                                                                            </t>
  </si>
  <si>
    <t>По дист. - пеш. -группа</t>
  </si>
  <si>
    <t>III-1ю.</t>
  </si>
  <si>
    <t xml:space="preserve">Классификационный ранг соревнований равен 102 баллам, что соответствует 50 баллам ТАБЛИЦЫ норм и условия их выполнения для присвоения спорт. разрядов  </t>
  </si>
  <si>
    <t>Лист 1</t>
  </si>
  <si>
    <t>Лист2</t>
  </si>
  <si>
    <t xml:space="preserve">Классификационный ранг соревнований равен 156 баллам, что соответствует 50 баллам ТАБЛИЦЫ норм и условия их выполнения для присвоения спорт. разрядов  </t>
  </si>
  <si>
    <t>Лист1</t>
  </si>
  <si>
    <t>Лист 2</t>
  </si>
  <si>
    <t>20-22.04.2012 г., г. Миасс, п. Строителей</t>
  </si>
  <si>
    <t>Класс дистанции 2                                                                                                                                                                                                                                                                   22 апреля 2012 г., г. Миасс</t>
  </si>
  <si>
    <t xml:space="preserve">Классификационный ранг соревнований равен 125,2 баллам, что соответствует 50 баллам ТАБЛИЦЫ норм и условия их выполнения для присвоения спорт. разрядов  </t>
  </si>
  <si>
    <t>Лист 3</t>
  </si>
  <si>
    <t>22.04.12, г. Миасс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</si>
</sst>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m:ss.0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h:mm;@"/>
    <numFmt numFmtId="172" formatCode="[$-F400]h:mm:ss\ AM/PM"/>
    <numFmt numFmtId="173" formatCode="0.0%"/>
  </numFmts>
  <fonts count="40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7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7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1" fillId="0" borderId="0" xfId="52" applyBorder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10" xfId="52" applyBorder="1">
      <alignment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vertical="center"/>
      <protection/>
    </xf>
    <xf numFmtId="0" fontId="1" fillId="0" borderId="11" xfId="52" applyBorder="1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9" fillId="0" borderId="10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left" vertical="center"/>
      <protection/>
    </xf>
    <xf numFmtId="0" fontId="8" fillId="0" borderId="0" xfId="52" applyFont="1" applyBorder="1" applyAlignment="1">
      <alignment vertical="center"/>
      <protection/>
    </xf>
    <xf numFmtId="0" fontId="10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1" fillId="0" borderId="12" xfId="52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3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/>
      <protection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30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/>
      <protection/>
    </xf>
    <xf numFmtId="165" fontId="3" fillId="0" borderId="13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164" fontId="3" fillId="0" borderId="13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textRotation="90" wrapText="1"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28" fillId="0" borderId="0" xfId="0" applyFont="1" applyBorder="1" applyAlignment="1">
      <alignment horizontal="center" wrapText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8" fillId="25" borderId="10" xfId="0" applyFont="1" applyFill="1" applyBorder="1" applyAlignment="1">
      <alignment horizontal="left"/>
    </xf>
    <xf numFmtId="0" fontId="28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/>
    </xf>
    <xf numFmtId="0" fontId="28" fillId="25" borderId="13" xfId="0" applyFont="1" applyFill="1" applyBorder="1" applyAlignment="1">
      <alignment/>
    </xf>
    <xf numFmtId="0" fontId="28" fillId="25" borderId="13" xfId="0" applyFont="1" applyFill="1" applyBorder="1" applyAlignment="1">
      <alignment horizontal="center"/>
    </xf>
    <xf numFmtId="0" fontId="28" fillId="25" borderId="0" xfId="0" applyFont="1" applyFill="1" applyAlignment="1">
      <alignment/>
    </xf>
    <xf numFmtId="0" fontId="31" fillId="25" borderId="1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3" fillId="0" borderId="0" xfId="52" applyFont="1" applyBorder="1" applyAlignment="1">
      <alignment horizontal="center"/>
      <protection/>
    </xf>
    <xf numFmtId="0" fontId="8" fillId="0" borderId="13" xfId="52" applyFont="1" applyBorder="1" applyAlignment="1">
      <alignment horizontal="center" vertical="center"/>
      <protection/>
    </xf>
    <xf numFmtId="0" fontId="3" fillId="0" borderId="16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172" fontId="28" fillId="0" borderId="16" xfId="0" applyNumberFormat="1" applyFont="1" applyBorder="1" applyAlignment="1">
      <alignment horizontal="center" wrapText="1"/>
    </xf>
    <xf numFmtId="172" fontId="28" fillId="0" borderId="16" xfId="0" applyNumberFormat="1" applyFont="1" applyBorder="1" applyAlignment="1">
      <alignment horizontal="center"/>
    </xf>
    <xf numFmtId="172" fontId="28" fillId="0" borderId="10" xfId="0" applyNumberFormat="1" applyFont="1" applyBorder="1" applyAlignment="1">
      <alignment horizontal="center" wrapText="1"/>
    </xf>
    <xf numFmtId="172" fontId="3" fillId="0" borderId="16" xfId="52" applyNumberFormat="1" applyFont="1" applyBorder="1" applyAlignment="1">
      <alignment horizontal="center" vertical="center"/>
      <protection/>
    </xf>
    <xf numFmtId="172" fontId="3" fillId="0" borderId="10" xfId="52" applyNumberFormat="1" applyFont="1" applyBorder="1" applyAlignment="1">
      <alignment horizontal="center" vertical="center"/>
      <protection/>
    </xf>
    <xf numFmtId="21" fontId="3" fillId="0" borderId="16" xfId="52" applyNumberFormat="1" applyFont="1" applyBorder="1" applyAlignment="1">
      <alignment horizontal="center" vertical="center"/>
      <protection/>
    </xf>
    <xf numFmtId="21" fontId="3" fillId="0" borderId="10" xfId="52" applyNumberFormat="1" applyFont="1" applyBorder="1">
      <alignment/>
      <protection/>
    </xf>
    <xf numFmtId="172" fontId="3" fillId="0" borderId="10" xfId="52" applyNumberFormat="1" applyFont="1" applyBorder="1" applyAlignment="1">
      <alignment horizontal="center"/>
      <protection/>
    </xf>
    <xf numFmtId="21" fontId="3" fillId="0" borderId="10" xfId="52" applyNumberFormat="1" applyFont="1" applyBorder="1" applyAlignment="1">
      <alignment horizontal="center"/>
      <protection/>
    </xf>
    <xf numFmtId="172" fontId="3" fillId="0" borderId="10" xfId="52" applyNumberFormat="1" applyFont="1" applyBorder="1" applyAlignment="1">
      <alignment horizontal="center" vertical="center"/>
      <protection/>
    </xf>
    <xf numFmtId="21" fontId="3" fillId="0" borderId="10" xfId="52" applyNumberFormat="1" applyFont="1" applyBorder="1" applyAlignment="1">
      <alignment horizontal="center" vertical="center"/>
      <protection/>
    </xf>
    <xf numFmtId="172" fontId="3" fillId="0" borderId="16" xfId="52" applyNumberFormat="1" applyFont="1" applyBorder="1" applyAlignment="1">
      <alignment horizontal="center" vertical="center"/>
      <protection/>
    </xf>
    <xf numFmtId="172" fontId="3" fillId="0" borderId="16" xfId="52" applyNumberFormat="1" applyFont="1" applyBorder="1" applyAlignment="1">
      <alignment horizontal="center"/>
      <protection/>
    </xf>
    <xf numFmtId="172" fontId="7" fillId="0" borderId="16" xfId="52" applyNumberFormat="1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/>
      <protection/>
    </xf>
    <xf numFmtId="21" fontId="3" fillId="0" borderId="16" xfId="52" applyNumberFormat="1" applyFont="1" applyBorder="1" applyAlignment="1">
      <alignment horizontal="center"/>
      <protection/>
    </xf>
    <xf numFmtId="0" fontId="28" fillId="0" borderId="15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21" fontId="28" fillId="0" borderId="10" xfId="0" applyNumberFormat="1" applyFont="1" applyBorder="1" applyAlignment="1">
      <alignment horizontal="center" wrapText="1"/>
    </xf>
    <xf numFmtId="20" fontId="3" fillId="0" borderId="16" xfId="52" applyNumberFormat="1" applyFont="1" applyBorder="1" applyAlignment="1">
      <alignment horizontal="center"/>
      <protection/>
    </xf>
    <xf numFmtId="21" fontId="3" fillId="0" borderId="0" xfId="52" applyNumberFormat="1" applyFont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52" applyNumberFormat="1" applyFont="1" applyBorder="1" applyAlignment="1">
      <alignment horizontal="center"/>
      <protection/>
    </xf>
    <xf numFmtId="172" fontId="3" fillId="0" borderId="0" xfId="52" applyNumberFormat="1" applyFont="1" applyBorder="1" applyAlignment="1">
      <alignment horizontal="center" vertical="center"/>
      <protection/>
    </xf>
    <xf numFmtId="0" fontId="28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172" fontId="28" fillId="0" borderId="17" xfId="0" applyNumberFormat="1" applyFont="1" applyBorder="1" applyAlignment="1">
      <alignment horizontal="center" wrapText="1"/>
    </xf>
    <xf numFmtId="172" fontId="3" fillId="0" borderId="17" xfId="52" applyNumberFormat="1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21" fontId="3" fillId="0" borderId="17" xfId="52" applyNumberFormat="1" applyFont="1" applyBorder="1" applyAlignment="1">
      <alignment horizontal="center" vertical="center"/>
      <protection/>
    </xf>
    <xf numFmtId="172" fontId="3" fillId="0" borderId="15" xfId="52" applyNumberFormat="1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28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172" fontId="3" fillId="0" borderId="20" xfId="52" applyNumberFormat="1" applyFont="1" applyBorder="1" applyAlignment="1">
      <alignment horizontal="center" vertical="center"/>
      <protection/>
    </xf>
    <xf numFmtId="0" fontId="3" fillId="0" borderId="20" xfId="52" applyNumberFormat="1" applyFont="1" applyBorder="1" applyAlignment="1">
      <alignment horizontal="center" vertical="center"/>
      <protection/>
    </xf>
    <xf numFmtId="21" fontId="3" fillId="0" borderId="20" xfId="52" applyNumberFormat="1" applyFont="1" applyBorder="1" applyAlignment="1">
      <alignment horizontal="center" vertical="center"/>
      <protection/>
    </xf>
    <xf numFmtId="172" fontId="3" fillId="0" borderId="19" xfId="52" applyNumberFormat="1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7" fillId="0" borderId="21" xfId="52" applyNumberFormat="1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23" xfId="57" applyNumberFormat="1" applyFont="1" applyBorder="1" applyAlignment="1">
      <alignment horizontal="center" vertical="center"/>
    </xf>
    <xf numFmtId="0" fontId="3" fillId="0" borderId="24" xfId="52" applyFont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2" xfId="52" applyNumberFormat="1" applyFont="1" applyBorder="1" applyAlignment="1">
      <alignment horizontal="center" vertical="center"/>
      <protection/>
    </xf>
    <xf numFmtId="172" fontId="3" fillId="0" borderId="25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21" fontId="3" fillId="0" borderId="25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26" xfId="57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72" fontId="28" fillId="0" borderId="20" xfId="0" applyNumberFormat="1" applyFont="1" applyBorder="1" applyAlignment="1">
      <alignment horizontal="center" wrapText="1"/>
    </xf>
    <xf numFmtId="0" fontId="3" fillId="0" borderId="21" xfId="57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21" fontId="3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1" fontId="28" fillId="0" borderId="13" xfId="0" applyNumberFormat="1" applyFont="1" applyBorder="1" applyAlignment="1">
      <alignment horizontal="center" wrapText="1"/>
    </xf>
    <xf numFmtId="172" fontId="3" fillId="0" borderId="13" xfId="52" applyNumberFormat="1" applyFont="1" applyBorder="1" applyAlignment="1">
      <alignment horizontal="center" vertical="center"/>
      <protection/>
    </xf>
    <xf numFmtId="172" fontId="3" fillId="0" borderId="28" xfId="52" applyNumberFormat="1" applyFont="1" applyBorder="1" applyAlignment="1">
      <alignment horizontal="center" vertical="center"/>
      <protection/>
    </xf>
    <xf numFmtId="0" fontId="3" fillId="0" borderId="13" xfId="52" applyNumberFormat="1" applyFont="1" applyBorder="1" applyAlignment="1">
      <alignment horizontal="center" vertical="center"/>
      <protection/>
    </xf>
    <xf numFmtId="21" fontId="3" fillId="0" borderId="28" xfId="52" applyNumberFormat="1" applyFont="1" applyBorder="1" applyAlignment="1">
      <alignment horizontal="center" vertical="center"/>
      <protection/>
    </xf>
    <xf numFmtId="0" fontId="3" fillId="0" borderId="29" xfId="57" applyNumberFormat="1" applyFont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8" fillId="0" borderId="19" xfId="0" applyFont="1" applyFill="1" applyBorder="1" applyAlignment="1">
      <alignment horizontal="center"/>
    </xf>
    <xf numFmtId="21" fontId="3" fillId="0" borderId="19" xfId="52" applyNumberFormat="1" applyFont="1" applyBorder="1" applyAlignment="1">
      <alignment horizontal="center"/>
      <protection/>
    </xf>
    <xf numFmtId="21" fontId="3" fillId="0" borderId="20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21" fontId="3" fillId="0" borderId="12" xfId="52" applyNumberFormat="1" applyFont="1" applyBorder="1">
      <alignment/>
      <protection/>
    </xf>
    <xf numFmtId="0" fontId="3" fillId="0" borderId="26" xfId="52" applyNumberFormat="1" applyFont="1" applyBorder="1" applyAlignment="1">
      <alignment horizontal="center"/>
      <protection/>
    </xf>
    <xf numFmtId="0" fontId="28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0" borderId="21" xfId="52" applyNumberFormat="1" applyFont="1" applyBorder="1" applyAlignment="1">
      <alignment horizontal="center"/>
      <protection/>
    </xf>
    <xf numFmtId="0" fontId="3" fillId="0" borderId="23" xfId="52" applyNumberFormat="1" applyFont="1" applyBorder="1" applyAlignment="1">
      <alignment horizontal="center"/>
      <protection/>
    </xf>
    <xf numFmtId="0" fontId="28" fillId="24" borderId="12" xfId="0" applyFont="1" applyFill="1" applyBorder="1" applyAlignment="1">
      <alignment horizontal="left"/>
    </xf>
    <xf numFmtId="172" fontId="28" fillId="0" borderId="12" xfId="0" applyNumberFormat="1" applyFont="1" applyBorder="1" applyAlignment="1">
      <alignment horizontal="center" wrapText="1"/>
    </xf>
    <xf numFmtId="0" fontId="28" fillId="24" borderId="19" xfId="0" applyFont="1" applyFill="1" applyBorder="1" applyAlignment="1">
      <alignment horizontal="left"/>
    </xf>
    <xf numFmtId="0" fontId="3" fillId="24" borderId="19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172" fontId="3" fillId="0" borderId="12" xfId="52" applyNumberFormat="1" applyFont="1" applyBorder="1" applyAlignment="1">
      <alignment horizontal="center"/>
      <protection/>
    </xf>
    <xf numFmtId="0" fontId="3" fillId="0" borderId="15" xfId="52" applyNumberFormat="1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/>
      <protection/>
    </xf>
    <xf numFmtId="172" fontId="3" fillId="0" borderId="31" xfId="52" applyNumberFormat="1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32" xfId="52" applyFont="1" applyBorder="1" applyAlignment="1">
      <alignment horizontal="center" vertical="center"/>
      <protection/>
    </xf>
    <xf numFmtId="172" fontId="28" fillId="0" borderId="10" xfId="0" applyNumberFormat="1" applyFont="1" applyBorder="1" applyAlignment="1">
      <alignment horizontal="center"/>
    </xf>
    <xf numFmtId="172" fontId="7" fillId="0" borderId="10" xfId="52" applyNumberFormat="1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172" fontId="28" fillId="0" borderId="19" xfId="0" applyNumberFormat="1" applyFont="1" applyBorder="1" applyAlignment="1">
      <alignment horizontal="center"/>
    </xf>
    <xf numFmtId="0" fontId="3" fillId="0" borderId="19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NumberFormat="1" applyFont="1" applyBorder="1" applyAlignment="1">
      <alignment horizontal="center"/>
      <protection/>
    </xf>
    <xf numFmtId="0" fontId="28" fillId="24" borderId="0" xfId="0" applyFont="1" applyFill="1" applyBorder="1" applyAlignment="1">
      <alignment horizontal="left"/>
    </xf>
    <xf numFmtId="21" fontId="3" fillId="0" borderId="12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21" fontId="3" fillId="0" borderId="19" xfId="52" applyNumberFormat="1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0" fontId="28" fillId="0" borderId="3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52" applyFont="1" applyAlignment="1">
      <alignment horizontal="center"/>
      <protection/>
    </xf>
    <xf numFmtId="0" fontId="28" fillId="0" borderId="13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 vertical="center"/>
      <protection/>
    </xf>
    <xf numFmtId="0" fontId="28" fillId="0" borderId="30" xfId="0" applyFont="1" applyBorder="1" applyAlignment="1">
      <alignment horizontal="center"/>
    </xf>
    <xf numFmtId="0" fontId="28" fillId="0" borderId="30" xfId="0" applyFont="1" applyBorder="1" applyAlignment="1">
      <alignment horizontal="center" wrapText="1"/>
    </xf>
    <xf numFmtId="0" fontId="3" fillId="0" borderId="30" xfId="52" applyFont="1" applyFill="1" applyBorder="1" applyAlignment="1">
      <alignment horizontal="center" vertical="center"/>
      <protection/>
    </xf>
    <xf numFmtId="0" fontId="3" fillId="0" borderId="31" xfId="52" applyFont="1" applyBorder="1" applyAlignment="1">
      <alignment/>
      <protection/>
    </xf>
    <xf numFmtId="0" fontId="3" fillId="0" borderId="31" xfId="52" applyFont="1" applyBorder="1">
      <alignment/>
      <protection/>
    </xf>
    <xf numFmtId="0" fontId="3" fillId="0" borderId="31" xfId="52" applyNumberFormat="1" applyFont="1" applyBorder="1" applyAlignment="1">
      <alignment horizontal="center" vertical="center"/>
      <protection/>
    </xf>
    <xf numFmtId="0" fontId="3" fillId="0" borderId="31" xfId="52" applyNumberFormat="1" applyFont="1" applyBorder="1" applyAlignment="1">
      <alignment horizontal="left" vertical="center"/>
      <protection/>
    </xf>
    <xf numFmtId="0" fontId="3" fillId="0" borderId="31" xfId="52" applyNumberFormat="1" applyFont="1" applyBorder="1">
      <alignment/>
      <protection/>
    </xf>
    <xf numFmtId="0" fontId="3" fillId="0" borderId="0" xfId="52" applyNumberFormat="1" applyFont="1" applyBorder="1">
      <alignment/>
      <protection/>
    </xf>
    <xf numFmtId="0" fontId="3" fillId="0" borderId="13" xfId="52" applyFont="1" applyBorder="1" applyAlignment="1">
      <alignment vertical="center" wrapText="1"/>
      <protection/>
    </xf>
    <xf numFmtId="164" fontId="3" fillId="0" borderId="13" xfId="52" applyNumberFormat="1" applyFont="1" applyBorder="1" applyAlignment="1">
      <alignment vertical="center" wrapText="1"/>
      <protection/>
    </xf>
    <xf numFmtId="173" fontId="3" fillId="0" borderId="10" xfId="57" applyNumberFormat="1" applyFont="1" applyBorder="1" applyAlignment="1">
      <alignment horizontal="center" vertical="center"/>
    </xf>
    <xf numFmtId="173" fontId="3" fillId="0" borderId="0" xfId="57" applyNumberFormat="1" applyFont="1" applyBorder="1" applyAlignment="1">
      <alignment horizontal="center" vertical="center"/>
    </xf>
    <xf numFmtId="0" fontId="3" fillId="0" borderId="10" xfId="52" applyFont="1" applyBorder="1" applyAlignment="1">
      <alignment horizontal="center" vertical="center" textRotation="90" wrapText="1"/>
      <protection/>
    </xf>
    <xf numFmtId="0" fontId="1" fillId="0" borderId="33" xfId="52" applyBorder="1" applyAlignment="1">
      <alignment horizontal="center" vertical="center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19" xfId="52" applyBorder="1" applyAlignment="1">
      <alignment horizontal="center" vertical="center"/>
      <protection/>
    </xf>
    <xf numFmtId="0" fontId="1" fillId="0" borderId="19" xfId="52" applyBorder="1" applyAlignment="1">
      <alignment horizontal="center"/>
      <protection/>
    </xf>
    <xf numFmtId="0" fontId="1" fillId="0" borderId="21" xfId="52" applyBorder="1">
      <alignment/>
      <protection/>
    </xf>
    <xf numFmtId="0" fontId="1" fillId="0" borderId="34" xfId="52" applyBorder="1" applyAlignment="1">
      <alignment horizontal="center" vertical="center"/>
      <protection/>
    </xf>
    <xf numFmtId="0" fontId="1" fillId="0" borderId="23" xfId="52" applyBorder="1">
      <alignment/>
      <protection/>
    </xf>
    <xf numFmtId="0" fontId="1" fillId="0" borderId="36" xfId="52" applyBorder="1" applyAlignment="1">
      <alignment horizontal="center" vertical="center"/>
      <protection/>
    </xf>
    <xf numFmtId="0" fontId="1" fillId="0" borderId="26" xfId="52" applyBorder="1">
      <alignment/>
      <protection/>
    </xf>
    <xf numFmtId="0" fontId="9" fillId="0" borderId="19" xfId="52" applyFont="1" applyBorder="1" applyAlignment="1">
      <alignment horizontal="left" vertical="center"/>
      <protection/>
    </xf>
    <xf numFmtId="0" fontId="1" fillId="0" borderId="13" xfId="52" applyBorder="1" applyAlignment="1">
      <alignment horizontal="center" vertical="center"/>
      <protection/>
    </xf>
    <xf numFmtId="0" fontId="1" fillId="0" borderId="13" xfId="52" applyBorder="1" applyAlignment="1">
      <alignment horizontal="center"/>
      <protection/>
    </xf>
    <xf numFmtId="0" fontId="1" fillId="0" borderId="29" xfId="52" applyBorder="1">
      <alignment/>
      <protection/>
    </xf>
    <xf numFmtId="0" fontId="1" fillId="0" borderId="10" xfId="52" applyFont="1" applyBorder="1">
      <alignment/>
      <protection/>
    </xf>
    <xf numFmtId="0" fontId="1" fillId="0" borderId="19" xfId="52" applyFont="1" applyFill="1" applyBorder="1" applyAlignment="1">
      <alignment horizontal="left" vertical="center"/>
      <protection/>
    </xf>
    <xf numFmtId="0" fontId="1" fillId="0" borderId="0" xfId="52" applyFont="1" applyAlignment="1">
      <alignment textRotation="90"/>
      <protection/>
    </xf>
    <xf numFmtId="0" fontId="1" fillId="0" borderId="26" xfId="52" applyBorder="1" applyAlignment="1">
      <alignment horizontal="center"/>
      <protection/>
    </xf>
    <xf numFmtId="0" fontId="5" fillId="0" borderId="0" xfId="52" applyFont="1" applyAlignment="1">
      <alignment vertical="center"/>
      <protection/>
    </xf>
    <xf numFmtId="0" fontId="29" fillId="0" borderId="0" xfId="52" applyFont="1" applyAlignment="1">
      <alignment vertical="center"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0" fontId="5" fillId="0" borderId="13" xfId="52" applyFont="1" applyBorder="1" applyAlignment="1">
      <alignment horizontal="center" vertical="center" textRotation="90" wrapText="1"/>
      <protection/>
    </xf>
    <xf numFmtId="0" fontId="33" fillId="0" borderId="0" xfId="52" applyFont="1" applyAlignment="1">
      <alignment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0" fontId="35" fillId="0" borderId="0" xfId="52" applyFont="1" applyBorder="1">
      <alignment/>
      <protection/>
    </xf>
    <xf numFmtId="0" fontId="28" fillId="0" borderId="10" xfId="0" applyFont="1" applyBorder="1" applyAlignment="1">
      <alignment wrapText="1"/>
    </xf>
    <xf numFmtId="0" fontId="36" fillId="2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9" fontId="1" fillId="0" borderId="10" xfId="57" applyFont="1" applyBorder="1" applyAlignment="1">
      <alignment horizontal="center" vertical="center"/>
    </xf>
    <xf numFmtId="0" fontId="8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left" vertical="center"/>
      <protection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165" fontId="3" fillId="0" borderId="0" xfId="52" applyNumberFormat="1" applyFont="1" applyBorder="1" applyAlignment="1">
      <alignment horizontal="center" vertical="center"/>
      <protection/>
    </xf>
    <xf numFmtId="9" fontId="1" fillId="0" borderId="0" xfId="57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8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37" fillId="0" borderId="0" xfId="52" applyFont="1" applyBorder="1" applyAlignment="1">
      <alignment horizontal="left" vertical="center"/>
      <protection/>
    </xf>
    <xf numFmtId="0" fontId="38" fillId="0" borderId="0" xfId="52" applyFont="1" applyBorder="1" applyAlignment="1">
      <alignment horizontal="left" vertical="center"/>
      <protection/>
    </xf>
    <xf numFmtId="0" fontId="39" fillId="0" borderId="0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left" vertical="center"/>
      <protection/>
    </xf>
    <xf numFmtId="172" fontId="28" fillId="0" borderId="16" xfId="0" applyNumberFormat="1" applyFont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172" fontId="28" fillId="0" borderId="17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wrapText="1"/>
    </xf>
    <xf numFmtId="0" fontId="36" fillId="24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wrapText="1"/>
    </xf>
    <xf numFmtId="172" fontId="28" fillId="0" borderId="2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36" fillId="24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wrapText="1"/>
    </xf>
    <xf numFmtId="172" fontId="28" fillId="0" borderId="25" xfId="0" applyNumberFormat="1" applyFont="1" applyBorder="1" applyAlignment="1">
      <alignment horizontal="center" vertical="center" wrapText="1"/>
    </xf>
    <xf numFmtId="1" fontId="1" fillId="0" borderId="21" xfId="57" applyNumberFormat="1" applyFont="1" applyBorder="1" applyAlignment="1">
      <alignment horizontal="center" vertical="center"/>
    </xf>
    <xf numFmtId="1" fontId="1" fillId="0" borderId="23" xfId="57" applyNumberFormat="1" applyFont="1" applyBorder="1" applyAlignment="1">
      <alignment horizontal="center" vertical="center"/>
    </xf>
    <xf numFmtId="1" fontId="1" fillId="0" borderId="26" xfId="57" applyNumberFormat="1" applyFont="1" applyBorder="1" applyAlignment="1">
      <alignment horizontal="center" vertical="center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center" vertical="center" wrapText="1"/>
    </xf>
    <xf numFmtId="0" fontId="28" fillId="0" borderId="19" xfId="0" applyFont="1" applyBorder="1" applyAlignment="1">
      <alignment wrapText="1"/>
    </xf>
    <xf numFmtId="0" fontId="5" fillId="24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 wrapText="1"/>
    </xf>
    <xf numFmtId="0" fontId="1" fillId="0" borderId="12" xfId="52" applyFont="1" applyFill="1" applyBorder="1" applyAlignment="1">
      <alignment horizontal="left" vertical="center"/>
      <protection/>
    </xf>
    <xf numFmtId="0" fontId="36" fillId="24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1" fontId="1" fillId="0" borderId="0" xfId="57" applyNumberFormat="1" applyFont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 wrapText="1"/>
    </xf>
    <xf numFmtId="1" fontId="1" fillId="0" borderId="35" xfId="57" applyNumberFormat="1" applyFont="1" applyBorder="1" applyAlignment="1">
      <alignment horizontal="center" vertical="center"/>
    </xf>
    <xf numFmtId="0" fontId="3" fillId="0" borderId="37" xfId="52" applyFont="1" applyBorder="1" applyAlignment="1">
      <alignment horizontal="center" vertical="center"/>
      <protection/>
    </xf>
    <xf numFmtId="0" fontId="3" fillId="0" borderId="38" xfId="52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/>
      <protection/>
    </xf>
    <xf numFmtId="0" fontId="1" fillId="0" borderId="40" xfId="52" applyBorder="1" applyAlignment="1">
      <alignment horizontal="center" vertical="center"/>
      <protection/>
    </xf>
    <xf numFmtId="0" fontId="1" fillId="0" borderId="41" xfId="52" applyBorder="1" applyAlignment="1">
      <alignment horizontal="center" vertical="center"/>
      <protection/>
    </xf>
    <xf numFmtId="0" fontId="1" fillId="0" borderId="42" xfId="52" applyBorder="1" applyAlignment="1">
      <alignment horizontal="center"/>
      <protection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5" xfId="52" applyFont="1" applyBorder="1" applyAlignment="1">
      <alignment horizontal="left" vertical="center"/>
      <protection/>
    </xf>
    <xf numFmtId="0" fontId="1" fillId="0" borderId="15" xfId="52" applyBorder="1" applyAlignment="1">
      <alignment horizontal="center" vertical="center"/>
      <protection/>
    </xf>
    <xf numFmtId="0" fontId="1" fillId="0" borderId="15" xfId="52" applyBorder="1" applyAlignment="1">
      <alignment horizontal="center"/>
      <protection/>
    </xf>
    <xf numFmtId="0" fontId="1" fillId="0" borderId="35" xfId="52" applyBorder="1">
      <alignment/>
      <protection/>
    </xf>
    <xf numFmtId="0" fontId="1" fillId="0" borderId="31" xfId="52" applyBorder="1" applyAlignment="1">
      <alignment horizontal="center"/>
      <protection/>
    </xf>
    <xf numFmtId="0" fontId="1" fillId="0" borderId="43" xfId="52" applyBorder="1" applyAlignment="1">
      <alignment horizont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172" fontId="28" fillId="0" borderId="10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164" fontId="3" fillId="0" borderId="13" xfId="52" applyNumberFormat="1" applyFont="1" applyBorder="1" applyAlignment="1">
      <alignment horizontal="center" vertical="center" wrapText="1"/>
      <protection/>
    </xf>
    <xf numFmtId="164" fontId="3" fillId="0" borderId="31" xfId="52" applyNumberFormat="1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textRotation="90" wrapText="1"/>
      <protection/>
    </xf>
    <xf numFmtId="0" fontId="28" fillId="24" borderId="15" xfId="0" applyFont="1" applyFill="1" applyBorder="1" applyAlignment="1">
      <alignment horizontal="left"/>
    </xf>
    <xf numFmtId="0" fontId="28" fillId="24" borderId="19" xfId="0" applyFont="1" applyFill="1" applyBorder="1" applyAlignment="1">
      <alignment/>
    </xf>
    <xf numFmtId="172" fontId="3" fillId="0" borderId="20" xfId="52" applyNumberFormat="1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28" fillId="24" borderId="12" xfId="0" applyFont="1" applyFill="1" applyBorder="1" applyAlignment="1">
      <alignment/>
    </xf>
    <xf numFmtId="0" fontId="3" fillId="0" borderId="43" xfId="52" applyFont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3" fillId="0" borderId="44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28" fillId="0" borderId="42" xfId="0" applyFont="1" applyBorder="1" applyAlignment="1">
      <alignment horizontal="center" wrapText="1"/>
    </xf>
    <xf numFmtId="172" fontId="3" fillId="0" borderId="42" xfId="52" applyNumberFormat="1" applyFont="1" applyBorder="1" applyAlignment="1">
      <alignment horizontal="center" vertical="center"/>
      <protection/>
    </xf>
    <xf numFmtId="165" fontId="3" fillId="0" borderId="45" xfId="52" applyNumberFormat="1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6" xfId="52" applyNumberFormat="1" applyFont="1" applyBorder="1" applyAlignment="1">
      <alignment horizontal="center" vertical="center"/>
      <protection/>
    </xf>
    <xf numFmtId="0" fontId="3" fillId="0" borderId="40" xfId="52" applyFont="1" applyBorder="1" applyAlignment="1">
      <alignment horizontal="center" vertical="center"/>
      <protection/>
    </xf>
    <xf numFmtId="0" fontId="28" fillId="0" borderId="43" xfId="0" applyFont="1" applyBorder="1" applyAlignment="1">
      <alignment horizontal="center"/>
    </xf>
    <xf numFmtId="0" fontId="29" fillId="0" borderId="0" xfId="52" applyFont="1" applyAlignment="1">
      <alignment horizontal="center"/>
      <protection/>
    </xf>
    <xf numFmtId="172" fontId="3" fillId="0" borderId="43" xfId="52" applyNumberFormat="1" applyFont="1" applyBorder="1" applyAlignment="1">
      <alignment horizontal="center" vertical="center"/>
      <protection/>
    </xf>
    <xf numFmtId="0" fontId="3" fillId="0" borderId="47" xfId="52" applyNumberFormat="1" applyFont="1" applyBorder="1" applyAlignment="1">
      <alignment horizontal="center" vertical="center"/>
      <protection/>
    </xf>
    <xf numFmtId="0" fontId="3" fillId="0" borderId="45" xfId="52" applyNumberFormat="1" applyFont="1" applyBorder="1" applyAlignment="1">
      <alignment horizontal="center" vertical="center"/>
      <protection/>
    </xf>
    <xf numFmtId="0" fontId="28" fillId="0" borderId="48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49" xfId="0" applyFont="1" applyBorder="1" applyAlignment="1">
      <alignment horizontal="center" wrapText="1"/>
    </xf>
    <xf numFmtId="0" fontId="28" fillId="0" borderId="19" xfId="0" applyFont="1" applyFill="1" applyBorder="1" applyAlignment="1">
      <alignment horizontal="left"/>
    </xf>
    <xf numFmtId="0" fontId="3" fillId="0" borderId="44" xfId="52" applyFont="1" applyBorder="1" applyAlignment="1">
      <alignment horizontal="center"/>
      <protection/>
    </xf>
    <xf numFmtId="0" fontId="3" fillId="0" borderId="42" xfId="52" applyFont="1" applyBorder="1" applyAlignment="1">
      <alignment horizontal="center"/>
      <protection/>
    </xf>
    <xf numFmtId="0" fontId="3" fillId="0" borderId="50" xfId="52" applyFont="1" applyBorder="1" applyAlignment="1">
      <alignment horizontal="center"/>
      <protection/>
    </xf>
    <xf numFmtId="0" fontId="3" fillId="0" borderId="42" xfId="52" applyFont="1" applyBorder="1">
      <alignment/>
      <protection/>
    </xf>
    <xf numFmtId="0" fontId="3" fillId="0" borderId="45" xfId="52" applyNumberFormat="1" applyFont="1" applyBorder="1">
      <alignment/>
      <protection/>
    </xf>
    <xf numFmtId="0" fontId="3" fillId="0" borderId="41" xfId="52" applyFont="1" applyBorder="1" applyAlignment="1">
      <alignment horizontal="center"/>
      <protection/>
    </xf>
    <xf numFmtId="0" fontId="3" fillId="0" borderId="46" xfId="52" applyNumberFormat="1" applyFont="1" applyBorder="1" applyAlignment="1">
      <alignment horizontal="left" vertical="center"/>
      <protection/>
    </xf>
    <xf numFmtId="0" fontId="3" fillId="0" borderId="46" xfId="52" applyNumberFormat="1" applyFont="1" applyBorder="1">
      <alignment/>
      <protection/>
    </xf>
    <xf numFmtId="0" fontId="3" fillId="0" borderId="40" xfId="52" applyFont="1" applyBorder="1" applyAlignment="1">
      <alignment horizontal="center"/>
      <protection/>
    </xf>
    <xf numFmtId="0" fontId="3" fillId="0" borderId="43" xfId="52" applyFont="1" applyBorder="1" applyAlignment="1">
      <alignment horizontal="center"/>
      <protection/>
    </xf>
    <xf numFmtId="0" fontId="3" fillId="0" borderId="51" xfId="52" applyFont="1" applyBorder="1" applyAlignment="1">
      <alignment horizontal="center"/>
      <protection/>
    </xf>
    <xf numFmtId="0" fontId="3" fillId="0" borderId="43" xfId="52" applyFont="1" applyBorder="1">
      <alignment/>
      <protection/>
    </xf>
    <xf numFmtId="0" fontId="3" fillId="0" borderId="47" xfId="52" applyNumberFormat="1" applyFont="1" applyBorder="1">
      <alignment/>
      <protection/>
    </xf>
    <xf numFmtId="0" fontId="28" fillId="0" borderId="50" xfId="0" applyFont="1" applyBorder="1" applyAlignment="1">
      <alignment horizontal="center" wrapText="1"/>
    </xf>
    <xf numFmtId="0" fontId="28" fillId="0" borderId="51" xfId="0" applyFont="1" applyBorder="1" applyAlignment="1">
      <alignment horizontal="center"/>
    </xf>
    <xf numFmtId="0" fontId="28" fillId="0" borderId="19" xfId="0" applyFont="1" applyBorder="1" applyAlignment="1">
      <alignment/>
    </xf>
    <xf numFmtId="172" fontId="3" fillId="0" borderId="52" xfId="52" applyNumberFormat="1" applyFont="1" applyBorder="1" applyAlignment="1">
      <alignment horizontal="center" vertical="center"/>
      <protection/>
    </xf>
    <xf numFmtId="172" fontId="3" fillId="0" borderId="53" xfId="52" applyNumberFormat="1" applyFont="1" applyBorder="1" applyAlignment="1">
      <alignment horizontal="center" vertical="center"/>
      <protection/>
    </xf>
    <xf numFmtId="0" fontId="28" fillId="0" borderId="13" xfId="0" applyFont="1" applyFill="1" applyBorder="1" applyAlignment="1">
      <alignment/>
    </xf>
    <xf numFmtId="172" fontId="3" fillId="0" borderId="49" xfId="52" applyNumberFormat="1" applyFont="1" applyBorder="1" applyAlignment="1">
      <alignment horizontal="center" vertical="center"/>
      <protection/>
    </xf>
    <xf numFmtId="0" fontId="3" fillId="0" borderId="48" xfId="52" applyFont="1" applyBorder="1" applyAlignment="1">
      <alignment horizontal="center" vertical="center"/>
      <protection/>
    </xf>
    <xf numFmtId="0" fontId="28" fillId="0" borderId="17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172" fontId="3" fillId="0" borderId="54" xfId="52" applyNumberFormat="1" applyFont="1" applyBorder="1" applyAlignment="1">
      <alignment horizontal="center" vertical="center"/>
      <protection/>
    </xf>
    <xf numFmtId="172" fontId="3" fillId="0" borderId="14" xfId="52" applyNumberFormat="1" applyFont="1" applyBorder="1" applyAlignment="1">
      <alignment horizontal="center" vertical="center"/>
      <protection/>
    </xf>
    <xf numFmtId="172" fontId="3" fillId="0" borderId="55" xfId="52" applyNumberFormat="1" applyFont="1" applyBorder="1" applyAlignment="1">
      <alignment horizontal="center" vertical="center"/>
      <protection/>
    </xf>
    <xf numFmtId="0" fontId="3" fillId="0" borderId="49" xfId="52" applyFont="1" applyBorder="1" applyAlignment="1">
      <alignment horizontal="center" vertical="center"/>
      <protection/>
    </xf>
    <xf numFmtId="0" fontId="28" fillId="0" borderId="49" xfId="0" applyFont="1" applyFill="1" applyBorder="1" applyAlignment="1">
      <alignment horizontal="left"/>
    </xf>
    <xf numFmtId="0" fontId="3" fillId="0" borderId="42" xfId="52" applyNumberFormat="1" applyFont="1" applyBorder="1" applyAlignment="1">
      <alignment horizontal="center" vertical="center"/>
      <protection/>
    </xf>
    <xf numFmtId="0" fontId="7" fillId="0" borderId="45" xfId="52" applyFont="1" applyBorder="1" applyAlignment="1">
      <alignment horizontal="center" vertical="center"/>
      <protection/>
    </xf>
    <xf numFmtId="0" fontId="7" fillId="0" borderId="46" xfId="52" applyFont="1" applyBorder="1" applyAlignment="1">
      <alignment horizontal="center" vertical="center"/>
      <protection/>
    </xf>
    <xf numFmtId="0" fontId="3" fillId="0" borderId="43" xfId="52" applyNumberFormat="1" applyFont="1" applyBorder="1" applyAlignment="1">
      <alignment horizontal="center" vertical="center"/>
      <protection/>
    </xf>
    <xf numFmtId="0" fontId="7" fillId="0" borderId="47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/>
      <protection/>
    </xf>
    <xf numFmtId="0" fontId="3" fillId="0" borderId="46" xfId="52" applyFont="1" applyBorder="1" applyAlignment="1">
      <alignment horizontal="center"/>
      <protection/>
    </xf>
    <xf numFmtId="0" fontId="3" fillId="0" borderId="47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165" fontId="3" fillId="0" borderId="42" xfId="52" applyNumberFormat="1" applyFont="1" applyBorder="1" applyAlignment="1">
      <alignment horizontal="center" vertical="center"/>
      <protection/>
    </xf>
    <xf numFmtId="0" fontId="3" fillId="0" borderId="42" xfId="52" applyNumberFormat="1" applyFont="1" applyBorder="1">
      <alignment/>
      <protection/>
    </xf>
    <xf numFmtId="0" fontId="3" fillId="0" borderId="43" xfId="52" applyNumberFormat="1" applyFont="1" applyBorder="1">
      <alignment/>
      <protection/>
    </xf>
    <xf numFmtId="0" fontId="28" fillId="0" borderId="20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28" fillId="0" borderId="13" xfId="0" applyFont="1" applyBorder="1" applyAlignment="1">
      <alignment horizontal="left" wrapText="1"/>
    </xf>
    <xf numFmtId="0" fontId="36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172" fontId="28" fillId="0" borderId="28" xfId="0" applyNumberFormat="1" applyFont="1" applyBorder="1" applyAlignment="1">
      <alignment horizontal="center" vertical="center" wrapText="1"/>
    </xf>
    <xf numFmtId="1" fontId="1" fillId="0" borderId="46" xfId="57" applyNumberFormat="1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5" fillId="0" borderId="15" xfId="52" applyFont="1" applyBorder="1" applyAlignment="1">
      <alignment horizontal="center" vertical="center" textRotation="90" wrapText="1"/>
      <protection/>
    </xf>
    <xf numFmtId="0" fontId="34" fillId="0" borderId="10" xfId="52" applyFont="1" applyBorder="1" applyAlignment="1">
      <alignment horizontal="center" textRotation="90" wrapText="1"/>
      <protection/>
    </xf>
    <xf numFmtId="164" fontId="5" fillId="0" borderId="13" xfId="52" applyNumberFormat="1" applyFont="1" applyBorder="1" applyAlignment="1">
      <alignment horizontal="center" vertical="center" wrapText="1"/>
      <protection/>
    </xf>
    <xf numFmtId="164" fontId="5" fillId="0" borderId="15" xfId="52" applyNumberFormat="1" applyFont="1" applyBorder="1" applyAlignment="1">
      <alignment horizontal="center" vertical="center" wrapText="1"/>
      <protection/>
    </xf>
    <xf numFmtId="0" fontId="32" fillId="0" borderId="0" xfId="52" applyFont="1" applyAlignment="1">
      <alignment horizontal="center"/>
      <protection/>
    </xf>
    <xf numFmtId="0" fontId="2" fillId="0" borderId="11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29" fillId="0" borderId="0" xfId="52" applyFont="1" applyAlignment="1">
      <alignment horizontal="left"/>
      <protection/>
    </xf>
    <xf numFmtId="0" fontId="5" fillId="0" borderId="31" xfId="52" applyFont="1" applyBorder="1" applyAlignment="1">
      <alignment horizontal="center" vertical="center" textRotation="90" wrapText="1"/>
      <protection/>
    </xf>
    <xf numFmtId="0" fontId="34" fillId="0" borderId="13" xfId="52" applyFont="1" applyBorder="1" applyAlignment="1">
      <alignment horizontal="center" vertical="center" textRotation="90" wrapText="1"/>
      <protection/>
    </xf>
    <xf numFmtId="0" fontId="34" fillId="0" borderId="15" xfId="52" applyFont="1" applyBorder="1" applyAlignment="1">
      <alignment horizontal="center" vertical="center" textRotation="90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164" fontId="5" fillId="0" borderId="31" xfId="52" applyNumberFormat="1" applyFont="1" applyBorder="1" applyAlignment="1">
      <alignment horizontal="center" vertical="center" wrapText="1"/>
      <protection/>
    </xf>
    <xf numFmtId="0" fontId="34" fillId="0" borderId="31" xfId="52" applyFont="1" applyBorder="1" applyAlignment="1">
      <alignment horizontal="center" vertical="center" textRotation="90" wrapText="1"/>
      <protection/>
    </xf>
    <xf numFmtId="0" fontId="34" fillId="0" borderId="43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8" fillId="0" borderId="31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31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8" fillId="0" borderId="28" xfId="52" applyFont="1" applyBorder="1" applyAlignment="1">
      <alignment horizontal="center" vertical="center" wrapText="1"/>
      <protection/>
    </xf>
    <xf numFmtId="0" fontId="8" fillId="0" borderId="30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C102" sqref="C102"/>
    </sheetView>
  </sheetViews>
  <sheetFormatPr defaultColWidth="9.140625" defaultRowHeight="15"/>
  <cols>
    <col min="1" max="1" width="4.00390625" style="68" customWidth="1"/>
    <col min="2" max="2" width="22.00390625" style="68" customWidth="1"/>
    <col min="3" max="3" width="27.7109375" style="68" customWidth="1"/>
    <col min="4" max="4" width="4.28125" style="68" customWidth="1"/>
    <col min="5" max="6" width="5.421875" style="68" customWidth="1"/>
    <col min="7" max="12" width="9.140625" style="68" customWidth="1"/>
    <col min="13" max="16384" width="9.140625" style="69" customWidth="1"/>
  </cols>
  <sheetData>
    <row r="1" spans="1:8" ht="12.75">
      <c r="A1" s="65"/>
      <c r="B1" s="65"/>
      <c r="C1" s="65"/>
      <c r="D1" s="66"/>
      <c r="E1" s="65"/>
      <c r="F1" s="67"/>
      <c r="G1" s="67"/>
      <c r="H1" s="67"/>
    </row>
    <row r="2" spans="1:8" ht="22.5">
      <c r="A2" s="4" t="s">
        <v>37</v>
      </c>
      <c r="B2" s="4" t="s">
        <v>38</v>
      </c>
      <c r="C2" s="4" t="s">
        <v>1</v>
      </c>
      <c r="D2" s="4" t="s">
        <v>39</v>
      </c>
      <c r="E2" s="4" t="s">
        <v>31</v>
      </c>
      <c r="F2" s="40" t="s">
        <v>40</v>
      </c>
      <c r="G2" s="67"/>
      <c r="H2" s="67"/>
    </row>
    <row r="3" spans="1:7" ht="12.75">
      <c r="A3" s="24">
        <v>1</v>
      </c>
      <c r="B3" s="55" t="s">
        <v>146</v>
      </c>
      <c r="C3" s="54" t="s">
        <v>126</v>
      </c>
      <c r="D3" s="54">
        <v>3</v>
      </c>
      <c r="E3" s="54"/>
      <c r="F3" s="54" t="s">
        <v>59</v>
      </c>
      <c r="G3" s="68">
        <v>1</v>
      </c>
    </row>
    <row r="4" spans="1:6" ht="12.75">
      <c r="A4" s="24">
        <v>2</v>
      </c>
      <c r="B4" s="55" t="s">
        <v>147</v>
      </c>
      <c r="C4" s="54" t="s">
        <v>126</v>
      </c>
      <c r="D4" s="54">
        <v>3</v>
      </c>
      <c r="E4" s="54"/>
      <c r="F4" s="54" t="s">
        <v>59</v>
      </c>
    </row>
    <row r="5" spans="1:6" ht="12.75">
      <c r="A5" s="24">
        <v>3</v>
      </c>
      <c r="B5" s="55" t="s">
        <v>142</v>
      </c>
      <c r="C5" s="54" t="s">
        <v>126</v>
      </c>
      <c r="D5" s="54">
        <v>3</v>
      </c>
      <c r="E5" s="54"/>
      <c r="F5" s="54" t="s">
        <v>55</v>
      </c>
    </row>
    <row r="6" spans="1:6" ht="12.75">
      <c r="A6" s="24">
        <v>4</v>
      </c>
      <c r="B6" s="55" t="s">
        <v>143</v>
      </c>
      <c r="C6" s="54" t="s">
        <v>126</v>
      </c>
      <c r="D6" s="54">
        <v>3</v>
      </c>
      <c r="E6" s="54"/>
      <c r="F6" s="54" t="s">
        <v>55</v>
      </c>
    </row>
    <row r="7" spans="1:6" ht="12.75">
      <c r="A7" s="24">
        <v>5</v>
      </c>
      <c r="B7" s="55" t="s">
        <v>144</v>
      </c>
      <c r="C7" s="54" t="s">
        <v>126</v>
      </c>
      <c r="D7" s="54">
        <v>3</v>
      </c>
      <c r="E7" s="54"/>
      <c r="F7" s="54" t="s">
        <v>55</v>
      </c>
    </row>
    <row r="8" spans="1:6" ht="12.75">
      <c r="A8" s="24">
        <v>6</v>
      </c>
      <c r="B8" s="55" t="s">
        <v>145</v>
      </c>
      <c r="C8" s="54" t="s">
        <v>126</v>
      </c>
      <c r="D8" s="54">
        <v>3</v>
      </c>
      <c r="E8" s="54"/>
      <c r="F8" s="54" t="s">
        <v>55</v>
      </c>
    </row>
    <row r="9" spans="1:7" ht="12.75">
      <c r="A9" s="24">
        <v>7</v>
      </c>
      <c r="B9" s="70" t="s">
        <v>87</v>
      </c>
      <c r="C9" s="71" t="s">
        <v>83</v>
      </c>
      <c r="D9" s="71">
        <v>1</v>
      </c>
      <c r="E9" s="71"/>
      <c r="F9" s="71" t="s">
        <v>59</v>
      </c>
      <c r="G9" s="68">
        <v>2</v>
      </c>
    </row>
    <row r="10" spans="1:6" ht="12.75">
      <c r="A10" s="24">
        <v>8</v>
      </c>
      <c r="B10" s="70" t="s">
        <v>135</v>
      </c>
      <c r="C10" s="71" t="s">
        <v>83</v>
      </c>
      <c r="D10" s="71">
        <v>1</v>
      </c>
      <c r="E10" s="71"/>
      <c r="F10" s="71" t="s">
        <v>59</v>
      </c>
    </row>
    <row r="11" spans="1:6" ht="12.75">
      <c r="A11" s="24">
        <v>9</v>
      </c>
      <c r="B11" s="70" t="s">
        <v>84</v>
      </c>
      <c r="C11" s="71" t="s">
        <v>83</v>
      </c>
      <c r="D11" s="71">
        <v>1</v>
      </c>
      <c r="E11" s="71"/>
      <c r="F11" s="71" t="s">
        <v>55</v>
      </c>
    </row>
    <row r="12" spans="1:6" ht="12.75">
      <c r="A12" s="24">
        <v>10</v>
      </c>
      <c r="B12" s="70" t="s">
        <v>85</v>
      </c>
      <c r="C12" s="71" t="s">
        <v>83</v>
      </c>
      <c r="D12" s="71">
        <v>1</v>
      </c>
      <c r="E12" s="71"/>
      <c r="F12" s="71" t="s">
        <v>55</v>
      </c>
    </row>
    <row r="13" spans="1:6" ht="12.75">
      <c r="A13" s="24">
        <v>11</v>
      </c>
      <c r="B13" s="70" t="s">
        <v>86</v>
      </c>
      <c r="C13" s="71" t="s">
        <v>83</v>
      </c>
      <c r="D13" s="71">
        <v>1</v>
      </c>
      <c r="E13" s="71"/>
      <c r="F13" s="71" t="s">
        <v>55</v>
      </c>
    </row>
    <row r="14" spans="1:6" ht="12.75">
      <c r="A14" s="24">
        <v>12</v>
      </c>
      <c r="B14" s="70" t="s">
        <v>136</v>
      </c>
      <c r="C14" s="71" t="s">
        <v>83</v>
      </c>
      <c r="D14" s="71">
        <v>1</v>
      </c>
      <c r="E14" s="71"/>
      <c r="F14" s="71" t="s">
        <v>55</v>
      </c>
    </row>
    <row r="15" spans="1:7" ht="12.75">
      <c r="A15" s="24">
        <v>13</v>
      </c>
      <c r="B15" s="25" t="s">
        <v>149</v>
      </c>
      <c r="C15" s="24" t="s">
        <v>65</v>
      </c>
      <c r="D15" s="24">
        <v>5</v>
      </c>
      <c r="E15" s="24"/>
      <c r="F15" s="24" t="s">
        <v>59</v>
      </c>
      <c r="G15" s="68">
        <v>3</v>
      </c>
    </row>
    <row r="16" spans="1:6" ht="12.75">
      <c r="A16" s="24">
        <v>14</v>
      </c>
      <c r="B16" s="25" t="s">
        <v>150</v>
      </c>
      <c r="C16" s="24" t="s">
        <v>65</v>
      </c>
      <c r="D16" s="24">
        <v>5</v>
      </c>
      <c r="E16" s="24"/>
      <c r="F16" s="24" t="s">
        <v>59</v>
      </c>
    </row>
    <row r="17" spans="1:6" ht="12.75">
      <c r="A17" s="24">
        <v>15</v>
      </c>
      <c r="B17" s="25" t="s">
        <v>151</v>
      </c>
      <c r="C17" s="24" t="s">
        <v>65</v>
      </c>
      <c r="D17" s="24">
        <v>5</v>
      </c>
      <c r="E17" s="24"/>
      <c r="F17" s="24" t="s">
        <v>55</v>
      </c>
    </row>
    <row r="18" spans="1:6" ht="12.75">
      <c r="A18" s="24">
        <v>16</v>
      </c>
      <c r="B18" s="25" t="s">
        <v>152</v>
      </c>
      <c r="C18" s="24" t="s">
        <v>65</v>
      </c>
      <c r="D18" s="24">
        <v>5</v>
      </c>
      <c r="E18" s="24"/>
      <c r="F18" s="24" t="s">
        <v>55</v>
      </c>
    </row>
    <row r="19" spans="1:6" ht="12.75">
      <c r="A19" s="24">
        <v>17</v>
      </c>
      <c r="B19" s="25" t="s">
        <v>153</v>
      </c>
      <c r="C19" s="24" t="s">
        <v>65</v>
      </c>
      <c r="D19" s="24">
        <v>5</v>
      </c>
      <c r="E19" s="24"/>
      <c r="F19" s="24" t="s">
        <v>55</v>
      </c>
    </row>
    <row r="20" spans="1:6" ht="12.75">
      <c r="A20" s="24">
        <v>18</v>
      </c>
      <c r="B20" s="25" t="s">
        <v>154</v>
      </c>
      <c r="C20" s="24" t="s">
        <v>65</v>
      </c>
      <c r="D20" s="24">
        <v>5</v>
      </c>
      <c r="E20" s="24"/>
      <c r="F20" s="24" t="s">
        <v>55</v>
      </c>
    </row>
    <row r="21" spans="1:7" ht="12.75">
      <c r="A21" s="24">
        <v>19</v>
      </c>
      <c r="B21" s="72" t="s">
        <v>96</v>
      </c>
      <c r="C21" s="71" t="s">
        <v>21</v>
      </c>
      <c r="D21" s="71">
        <v>4</v>
      </c>
      <c r="E21" s="71"/>
      <c r="F21" s="71" t="s">
        <v>59</v>
      </c>
      <c r="G21" s="68">
        <v>4</v>
      </c>
    </row>
    <row r="22" spans="1:6" ht="12.75">
      <c r="A22" s="24">
        <v>20</v>
      </c>
      <c r="B22" s="72" t="s">
        <v>97</v>
      </c>
      <c r="C22" s="71" t="s">
        <v>21</v>
      </c>
      <c r="D22" s="71">
        <v>4</v>
      </c>
      <c r="E22" s="71"/>
      <c r="F22" s="71" t="s">
        <v>59</v>
      </c>
    </row>
    <row r="23" spans="1:6" ht="12.75">
      <c r="A23" s="24">
        <v>21</v>
      </c>
      <c r="B23" s="72" t="s">
        <v>98</v>
      </c>
      <c r="C23" s="71" t="s">
        <v>21</v>
      </c>
      <c r="D23" s="71">
        <v>4</v>
      </c>
      <c r="E23" s="71"/>
      <c r="F23" s="71" t="s">
        <v>59</v>
      </c>
    </row>
    <row r="24" spans="1:6" ht="12.75">
      <c r="A24" s="24">
        <v>22</v>
      </c>
      <c r="B24" s="72" t="s">
        <v>157</v>
      </c>
      <c r="C24" s="71" t="s">
        <v>21</v>
      </c>
      <c r="D24" s="71">
        <v>4</v>
      </c>
      <c r="E24" s="71"/>
      <c r="F24" s="71" t="s">
        <v>55</v>
      </c>
    </row>
    <row r="25" spans="1:6" ht="12.75">
      <c r="A25" s="24">
        <v>23</v>
      </c>
      <c r="B25" s="72" t="s">
        <v>156</v>
      </c>
      <c r="C25" s="71" t="s">
        <v>21</v>
      </c>
      <c r="D25" s="71">
        <v>4</v>
      </c>
      <c r="E25" s="71"/>
      <c r="F25" s="71" t="s">
        <v>55</v>
      </c>
    </row>
    <row r="26" spans="1:6" ht="12.75">
      <c r="A26" s="24">
        <v>24</v>
      </c>
      <c r="B26" s="73" t="s">
        <v>158</v>
      </c>
      <c r="C26" s="74" t="s">
        <v>21</v>
      </c>
      <c r="D26" s="74">
        <v>4</v>
      </c>
      <c r="E26" s="74"/>
      <c r="F26" s="74" t="s">
        <v>55</v>
      </c>
    </row>
    <row r="27" spans="1:7" ht="12.75">
      <c r="A27" s="24">
        <v>25</v>
      </c>
      <c r="B27" s="25" t="s">
        <v>63</v>
      </c>
      <c r="C27" s="24" t="s">
        <v>20</v>
      </c>
      <c r="D27" s="24">
        <v>2</v>
      </c>
      <c r="E27" s="24"/>
      <c r="F27" s="24" t="s">
        <v>59</v>
      </c>
      <c r="G27" s="67">
        <v>5</v>
      </c>
    </row>
    <row r="28" spans="1:7" ht="12.75">
      <c r="A28" s="24">
        <v>26</v>
      </c>
      <c r="B28" s="25" t="s">
        <v>64</v>
      </c>
      <c r="C28" s="24" t="s">
        <v>20</v>
      </c>
      <c r="D28" s="24">
        <v>2</v>
      </c>
      <c r="E28" s="24"/>
      <c r="F28" s="24" t="s">
        <v>59</v>
      </c>
      <c r="G28" s="67"/>
    </row>
    <row r="29" spans="1:7" ht="12.75">
      <c r="A29" s="24">
        <v>27</v>
      </c>
      <c r="B29" s="25" t="s">
        <v>141</v>
      </c>
      <c r="C29" s="24" t="s">
        <v>20</v>
      </c>
      <c r="D29" s="24">
        <v>2</v>
      </c>
      <c r="E29" s="24"/>
      <c r="F29" s="24" t="s">
        <v>59</v>
      </c>
      <c r="G29" s="67"/>
    </row>
    <row r="30" spans="1:7" ht="12.75">
      <c r="A30" s="24">
        <v>28</v>
      </c>
      <c r="B30" s="25" t="s">
        <v>62</v>
      </c>
      <c r="C30" s="24" t="s">
        <v>20</v>
      </c>
      <c r="D30" s="24">
        <v>2</v>
      </c>
      <c r="E30" s="24"/>
      <c r="F30" s="24" t="s">
        <v>55</v>
      </c>
      <c r="G30" s="67"/>
    </row>
    <row r="31" spans="1:7" ht="12.75">
      <c r="A31" s="24">
        <v>29</v>
      </c>
      <c r="B31" s="68" t="s">
        <v>172</v>
      </c>
      <c r="C31" s="24" t="s">
        <v>20</v>
      </c>
      <c r="D31" s="24">
        <v>2</v>
      </c>
      <c r="E31" s="24"/>
      <c r="F31" s="24" t="s">
        <v>55</v>
      </c>
      <c r="G31" s="67"/>
    </row>
    <row r="32" spans="1:7" ht="12.75">
      <c r="A32" s="24">
        <v>30</v>
      </c>
      <c r="B32" s="25" t="s">
        <v>81</v>
      </c>
      <c r="C32" s="24" t="s">
        <v>20</v>
      </c>
      <c r="D32" s="24">
        <v>2</v>
      </c>
      <c r="E32" s="24"/>
      <c r="F32" s="24" t="s">
        <v>55</v>
      </c>
      <c r="G32" s="67"/>
    </row>
    <row r="33" spans="1:7" ht="12.75">
      <c r="A33" s="24">
        <v>31</v>
      </c>
      <c r="B33" s="25" t="s">
        <v>148</v>
      </c>
      <c r="C33" s="24" t="s">
        <v>20</v>
      </c>
      <c r="D33" s="24">
        <v>2</v>
      </c>
      <c r="E33" s="24"/>
      <c r="F33" s="24" t="s">
        <v>55</v>
      </c>
      <c r="G33" s="67"/>
    </row>
    <row r="34" spans="1:7" ht="12.75">
      <c r="A34" s="24">
        <v>32</v>
      </c>
      <c r="B34" s="70" t="s">
        <v>116</v>
      </c>
      <c r="C34" s="71" t="s">
        <v>22</v>
      </c>
      <c r="D34" s="71">
        <v>1</v>
      </c>
      <c r="E34" s="71"/>
      <c r="F34" s="72"/>
      <c r="G34" s="67">
        <v>6</v>
      </c>
    </row>
    <row r="35" spans="1:7" ht="12.75">
      <c r="A35" s="24">
        <v>33</v>
      </c>
      <c r="B35" s="70" t="s">
        <v>117</v>
      </c>
      <c r="C35" s="71" t="s">
        <v>22</v>
      </c>
      <c r="D35" s="71">
        <v>1</v>
      </c>
      <c r="E35" s="71"/>
      <c r="F35" s="72"/>
      <c r="G35" s="67"/>
    </row>
    <row r="36" spans="1:7" ht="12.75">
      <c r="A36" s="24">
        <v>34</v>
      </c>
      <c r="B36" s="70" t="s">
        <v>118</v>
      </c>
      <c r="C36" s="71" t="s">
        <v>22</v>
      </c>
      <c r="D36" s="71">
        <v>1</v>
      </c>
      <c r="E36" s="71"/>
      <c r="F36" s="72"/>
      <c r="G36" s="67"/>
    </row>
    <row r="37" spans="1:7" ht="12.75">
      <c r="A37" s="24">
        <v>35</v>
      </c>
      <c r="B37" s="70" t="s">
        <v>159</v>
      </c>
      <c r="C37" s="71" t="s">
        <v>22</v>
      </c>
      <c r="D37" s="71">
        <v>1</v>
      </c>
      <c r="E37" s="71"/>
      <c r="F37" s="72"/>
      <c r="G37" s="67"/>
    </row>
    <row r="38" spans="1:7" ht="12.75">
      <c r="A38" s="24">
        <v>36</v>
      </c>
      <c r="B38" s="70" t="s">
        <v>160</v>
      </c>
      <c r="C38" s="71" t="s">
        <v>22</v>
      </c>
      <c r="D38" s="71">
        <v>1</v>
      </c>
      <c r="E38" s="71"/>
      <c r="F38" s="72"/>
      <c r="G38" s="67"/>
    </row>
    <row r="39" spans="1:7" ht="12.75">
      <c r="A39" s="24">
        <v>37</v>
      </c>
      <c r="B39" s="70" t="s">
        <v>119</v>
      </c>
      <c r="C39" s="71" t="s">
        <v>22</v>
      </c>
      <c r="D39" s="71">
        <v>1</v>
      </c>
      <c r="E39" s="71"/>
      <c r="F39" s="72"/>
      <c r="G39" s="67"/>
    </row>
    <row r="40" spans="1:7" ht="12.75">
      <c r="A40" s="24">
        <v>38</v>
      </c>
      <c r="B40" s="55" t="s">
        <v>69</v>
      </c>
      <c r="C40" s="54" t="s">
        <v>71</v>
      </c>
      <c r="D40" s="54">
        <v>2</v>
      </c>
      <c r="E40" s="54"/>
      <c r="F40" s="54" t="s">
        <v>59</v>
      </c>
      <c r="G40" s="68">
        <v>7</v>
      </c>
    </row>
    <row r="41" spans="1:6" ht="12.75">
      <c r="A41" s="24">
        <v>39</v>
      </c>
      <c r="B41" s="55" t="s">
        <v>70</v>
      </c>
      <c r="C41" s="54" t="s">
        <v>71</v>
      </c>
      <c r="D41" s="54">
        <v>2</v>
      </c>
      <c r="E41" s="54"/>
      <c r="F41" s="54" t="s">
        <v>59</v>
      </c>
    </row>
    <row r="42" spans="1:6" ht="12.75">
      <c r="A42" s="24">
        <v>40</v>
      </c>
      <c r="B42" s="55" t="s">
        <v>129</v>
      </c>
      <c r="C42" s="54" t="s">
        <v>71</v>
      </c>
      <c r="D42" s="54">
        <v>2</v>
      </c>
      <c r="E42" s="54"/>
      <c r="F42" s="54" t="s">
        <v>55</v>
      </c>
    </row>
    <row r="43" spans="1:6" ht="12.75">
      <c r="A43" s="24">
        <v>41</v>
      </c>
      <c r="B43" s="55" t="s">
        <v>66</v>
      </c>
      <c r="C43" s="54" t="s">
        <v>71</v>
      </c>
      <c r="D43" s="54">
        <v>2</v>
      </c>
      <c r="E43" s="54"/>
      <c r="F43" s="54" t="s">
        <v>55</v>
      </c>
    </row>
    <row r="44" spans="1:6" ht="12.75">
      <c r="A44" s="24">
        <v>42</v>
      </c>
      <c r="B44" s="55" t="s">
        <v>67</v>
      </c>
      <c r="C44" s="54" t="s">
        <v>71</v>
      </c>
      <c r="D44" s="54">
        <v>2</v>
      </c>
      <c r="E44" s="54"/>
      <c r="F44" s="54" t="s">
        <v>55</v>
      </c>
    </row>
    <row r="45" spans="1:6" ht="12.75">
      <c r="A45" s="24">
        <v>43</v>
      </c>
      <c r="B45" s="55" t="s">
        <v>68</v>
      </c>
      <c r="C45" s="54" t="s">
        <v>71</v>
      </c>
      <c r="D45" s="54">
        <v>2</v>
      </c>
      <c r="E45" s="54"/>
      <c r="F45" s="54" t="s">
        <v>55</v>
      </c>
    </row>
    <row r="46" spans="1:7" ht="12.75">
      <c r="A46" s="24">
        <v>44</v>
      </c>
      <c r="B46" s="72" t="s">
        <v>93</v>
      </c>
      <c r="C46" s="71" t="s">
        <v>23</v>
      </c>
      <c r="D46" s="71">
        <v>3</v>
      </c>
      <c r="E46" s="72"/>
      <c r="F46" s="71" t="s">
        <v>59</v>
      </c>
      <c r="G46" s="68">
        <v>8</v>
      </c>
    </row>
    <row r="47" spans="1:6" ht="12.75">
      <c r="A47" s="24">
        <v>45</v>
      </c>
      <c r="B47" s="72" t="s">
        <v>94</v>
      </c>
      <c r="C47" s="71" t="s">
        <v>23</v>
      </c>
      <c r="D47" s="71">
        <v>3</v>
      </c>
      <c r="E47" s="72"/>
      <c r="F47" s="71" t="s">
        <v>59</v>
      </c>
    </row>
    <row r="48" spans="1:6" ht="12.75">
      <c r="A48" s="24">
        <v>46</v>
      </c>
      <c r="B48" s="72" t="s">
        <v>90</v>
      </c>
      <c r="C48" s="71" t="s">
        <v>23</v>
      </c>
      <c r="D48" s="71">
        <v>3</v>
      </c>
      <c r="E48" s="72"/>
      <c r="F48" s="71" t="s">
        <v>55</v>
      </c>
    </row>
    <row r="49" spans="1:6" ht="12.75">
      <c r="A49" s="24">
        <v>47</v>
      </c>
      <c r="B49" s="72" t="s">
        <v>91</v>
      </c>
      <c r="C49" s="71" t="s">
        <v>23</v>
      </c>
      <c r="D49" s="71">
        <v>3</v>
      </c>
      <c r="E49" s="72"/>
      <c r="F49" s="71" t="s">
        <v>55</v>
      </c>
    </row>
    <row r="50" spans="1:6" ht="12.75">
      <c r="A50" s="24">
        <v>48</v>
      </c>
      <c r="B50" s="72" t="s">
        <v>92</v>
      </c>
      <c r="C50" s="71" t="s">
        <v>23</v>
      </c>
      <c r="D50" s="71">
        <v>3</v>
      </c>
      <c r="E50" s="72"/>
      <c r="F50" s="71" t="s">
        <v>55</v>
      </c>
    </row>
    <row r="51" spans="1:6" ht="12.75">
      <c r="A51" s="24">
        <v>49</v>
      </c>
      <c r="B51" s="72" t="s">
        <v>95</v>
      </c>
      <c r="C51" s="71" t="s">
        <v>23</v>
      </c>
      <c r="D51" s="71">
        <v>3</v>
      </c>
      <c r="E51" s="72"/>
      <c r="F51" s="71" t="s">
        <v>55</v>
      </c>
    </row>
    <row r="52" spans="1:7" ht="12.75">
      <c r="A52" s="24">
        <v>50</v>
      </c>
      <c r="B52" s="25" t="s">
        <v>103</v>
      </c>
      <c r="C52" s="24" t="s">
        <v>41</v>
      </c>
      <c r="D52" s="24">
        <v>1</v>
      </c>
      <c r="E52" s="24"/>
      <c r="F52" s="24" t="s">
        <v>59</v>
      </c>
      <c r="G52" s="68">
        <v>9</v>
      </c>
    </row>
    <row r="53" spans="1:6" ht="12.75">
      <c r="A53" s="24">
        <v>51</v>
      </c>
      <c r="B53" s="25" t="s">
        <v>104</v>
      </c>
      <c r="C53" s="24" t="s">
        <v>41</v>
      </c>
      <c r="D53" s="24">
        <v>1</v>
      </c>
      <c r="E53" s="24"/>
      <c r="F53" s="24" t="s">
        <v>59</v>
      </c>
    </row>
    <row r="54" spans="1:6" ht="12.75">
      <c r="A54" s="24">
        <v>52</v>
      </c>
      <c r="B54" s="25" t="s">
        <v>99</v>
      </c>
      <c r="C54" s="24" t="s">
        <v>41</v>
      </c>
      <c r="D54" s="24">
        <v>1</v>
      </c>
      <c r="E54" s="24"/>
      <c r="F54" s="24" t="s">
        <v>55</v>
      </c>
    </row>
    <row r="55" spans="1:6" ht="12.75">
      <c r="A55" s="24">
        <v>53</v>
      </c>
      <c r="B55" s="25" t="s">
        <v>100</v>
      </c>
      <c r="C55" s="24" t="s">
        <v>41</v>
      </c>
      <c r="D55" s="24">
        <v>1</v>
      </c>
      <c r="E55" s="24"/>
      <c r="F55" s="24" t="s">
        <v>55</v>
      </c>
    </row>
    <row r="56" spans="1:6" ht="12.75">
      <c r="A56" s="24">
        <v>54</v>
      </c>
      <c r="B56" s="25" t="s">
        <v>101</v>
      </c>
      <c r="C56" s="24" t="s">
        <v>41</v>
      </c>
      <c r="D56" s="24">
        <v>1</v>
      </c>
      <c r="E56" s="24"/>
      <c r="F56" s="24" t="s">
        <v>55</v>
      </c>
    </row>
    <row r="57" spans="1:6" ht="12.75">
      <c r="A57" s="24">
        <v>55</v>
      </c>
      <c r="B57" s="25" t="s">
        <v>102</v>
      </c>
      <c r="C57" s="24" t="s">
        <v>41</v>
      </c>
      <c r="D57" s="24">
        <v>1</v>
      </c>
      <c r="E57" s="24"/>
      <c r="F57" s="24" t="s">
        <v>55</v>
      </c>
    </row>
    <row r="58" spans="1:7" ht="12.75">
      <c r="A58" s="24">
        <v>56</v>
      </c>
      <c r="B58" s="72" t="s">
        <v>108</v>
      </c>
      <c r="C58" s="71" t="s">
        <v>88</v>
      </c>
      <c r="D58" s="71">
        <v>4</v>
      </c>
      <c r="E58" s="71"/>
      <c r="F58" s="71" t="s">
        <v>59</v>
      </c>
      <c r="G58" s="68">
        <v>10</v>
      </c>
    </row>
    <row r="59" spans="1:6" ht="12.75">
      <c r="A59" s="24">
        <v>57</v>
      </c>
      <c r="B59" s="72" t="s">
        <v>109</v>
      </c>
      <c r="C59" s="71" t="s">
        <v>88</v>
      </c>
      <c r="D59" s="71">
        <v>4</v>
      </c>
      <c r="E59" s="71"/>
      <c r="F59" s="71" t="s">
        <v>59</v>
      </c>
    </row>
    <row r="60" spans="1:6" ht="12.75">
      <c r="A60" s="24">
        <v>58</v>
      </c>
      <c r="B60" s="72" t="s">
        <v>105</v>
      </c>
      <c r="C60" s="71" t="s">
        <v>88</v>
      </c>
      <c r="D60" s="71">
        <v>4</v>
      </c>
      <c r="E60" s="71"/>
      <c r="F60" s="71" t="s">
        <v>55</v>
      </c>
    </row>
    <row r="61" spans="1:6" ht="12.75">
      <c r="A61" s="24">
        <v>59</v>
      </c>
      <c r="B61" s="72" t="s">
        <v>106</v>
      </c>
      <c r="C61" s="71" t="s">
        <v>88</v>
      </c>
      <c r="D61" s="71">
        <v>4</v>
      </c>
      <c r="E61" s="71"/>
      <c r="F61" s="71" t="s">
        <v>55</v>
      </c>
    </row>
    <row r="62" spans="1:6" ht="12.75">
      <c r="A62" s="24">
        <v>60</v>
      </c>
      <c r="B62" s="72" t="s">
        <v>107</v>
      </c>
      <c r="C62" s="71" t="s">
        <v>88</v>
      </c>
      <c r="D62" s="71">
        <v>4</v>
      </c>
      <c r="E62" s="71"/>
      <c r="F62" s="71" t="s">
        <v>55</v>
      </c>
    </row>
    <row r="63" spans="1:6" ht="12.75">
      <c r="A63" s="24">
        <v>61</v>
      </c>
      <c r="B63" s="72" t="s">
        <v>110</v>
      </c>
      <c r="C63" s="71" t="s">
        <v>88</v>
      </c>
      <c r="D63" s="71">
        <v>4</v>
      </c>
      <c r="E63" s="71"/>
      <c r="F63" s="71" t="s">
        <v>55</v>
      </c>
    </row>
    <row r="64" spans="1:7" ht="12.75">
      <c r="A64" s="24">
        <v>62</v>
      </c>
      <c r="B64" s="25" t="s">
        <v>73</v>
      </c>
      <c r="C64" s="24" t="s">
        <v>72</v>
      </c>
      <c r="D64" s="24">
        <v>4</v>
      </c>
      <c r="E64" s="24"/>
      <c r="F64" s="24" t="s">
        <v>59</v>
      </c>
      <c r="G64" s="68">
        <v>11</v>
      </c>
    </row>
    <row r="65" spans="1:6" ht="12.75">
      <c r="A65" s="24">
        <v>63</v>
      </c>
      <c r="B65" s="25" t="s">
        <v>74</v>
      </c>
      <c r="C65" s="24" t="s">
        <v>72</v>
      </c>
      <c r="D65" s="24">
        <v>4</v>
      </c>
      <c r="E65" s="24"/>
      <c r="F65" s="24" t="s">
        <v>59</v>
      </c>
    </row>
    <row r="66" spans="1:6" ht="12.75">
      <c r="A66" s="24">
        <v>64</v>
      </c>
      <c r="B66" s="25" t="s">
        <v>75</v>
      </c>
      <c r="C66" s="24" t="s">
        <v>72</v>
      </c>
      <c r="D66" s="24">
        <v>4</v>
      </c>
      <c r="E66" s="24"/>
      <c r="F66" s="24" t="s">
        <v>55</v>
      </c>
    </row>
    <row r="67" spans="1:6" ht="12.75">
      <c r="A67" s="24">
        <v>65</v>
      </c>
      <c r="B67" s="25" t="s">
        <v>76</v>
      </c>
      <c r="C67" s="24" t="s">
        <v>72</v>
      </c>
      <c r="D67" s="24">
        <v>4</v>
      </c>
      <c r="E67" s="24"/>
      <c r="F67" s="24" t="s">
        <v>55</v>
      </c>
    </row>
    <row r="68" spans="1:6" ht="12.75">
      <c r="A68" s="24">
        <v>66</v>
      </c>
      <c r="B68" s="25" t="s">
        <v>77</v>
      </c>
      <c r="C68" s="24" t="s">
        <v>72</v>
      </c>
      <c r="D68" s="24">
        <v>4</v>
      </c>
      <c r="E68" s="24"/>
      <c r="F68" s="24" t="s">
        <v>55</v>
      </c>
    </row>
    <row r="69" spans="1:6" ht="12.75">
      <c r="A69" s="24">
        <v>67</v>
      </c>
      <c r="B69" s="63" t="s">
        <v>78</v>
      </c>
      <c r="C69" s="24" t="s">
        <v>72</v>
      </c>
      <c r="D69" s="24">
        <v>4</v>
      </c>
      <c r="E69" s="24"/>
      <c r="F69" s="24" t="s">
        <v>55</v>
      </c>
    </row>
    <row r="70" spans="1:7" ht="12.75">
      <c r="A70" s="24">
        <v>68</v>
      </c>
      <c r="B70" s="72" t="s">
        <v>114</v>
      </c>
      <c r="C70" s="72" t="s">
        <v>89</v>
      </c>
      <c r="D70" s="71">
        <v>5</v>
      </c>
      <c r="E70" s="72"/>
      <c r="F70" s="71" t="s">
        <v>59</v>
      </c>
      <c r="G70" s="68">
        <v>12</v>
      </c>
    </row>
    <row r="71" spans="1:6" ht="12.75">
      <c r="A71" s="24">
        <v>69</v>
      </c>
      <c r="B71" s="72" t="s">
        <v>115</v>
      </c>
      <c r="C71" s="72" t="s">
        <v>89</v>
      </c>
      <c r="D71" s="71">
        <v>5</v>
      </c>
      <c r="E71" s="72"/>
      <c r="F71" s="71" t="s">
        <v>59</v>
      </c>
    </row>
    <row r="72" spans="1:6" ht="12.75">
      <c r="A72" s="24">
        <v>70</v>
      </c>
      <c r="B72" s="75" t="s">
        <v>113</v>
      </c>
      <c r="C72" s="72" t="s">
        <v>89</v>
      </c>
      <c r="D72" s="71">
        <v>5</v>
      </c>
      <c r="E72" s="72"/>
      <c r="F72" s="71" t="s">
        <v>55</v>
      </c>
    </row>
    <row r="73" spans="1:6" ht="12.75">
      <c r="A73" s="24">
        <v>71</v>
      </c>
      <c r="B73" s="72" t="s">
        <v>111</v>
      </c>
      <c r="C73" s="72" t="s">
        <v>89</v>
      </c>
      <c r="D73" s="71">
        <v>5</v>
      </c>
      <c r="E73" s="71"/>
      <c r="F73" s="71" t="s">
        <v>55</v>
      </c>
    </row>
    <row r="74" spans="1:6" ht="12.75">
      <c r="A74" s="24">
        <v>72</v>
      </c>
      <c r="B74" s="72" t="s">
        <v>112</v>
      </c>
      <c r="C74" s="72" t="s">
        <v>89</v>
      </c>
      <c r="D74" s="71">
        <v>5</v>
      </c>
      <c r="E74" s="71"/>
      <c r="F74" s="71" t="s">
        <v>55</v>
      </c>
    </row>
    <row r="75" spans="1:6" ht="12.75">
      <c r="A75" s="24">
        <v>73</v>
      </c>
      <c r="B75" s="72" t="s">
        <v>161</v>
      </c>
      <c r="C75" s="72" t="s">
        <v>89</v>
      </c>
      <c r="D75" s="71">
        <v>5</v>
      </c>
      <c r="E75" s="71"/>
      <c r="F75" s="71" t="s">
        <v>55</v>
      </c>
    </row>
    <row r="76" spans="1:7" ht="12.75">
      <c r="A76" s="24">
        <v>74</v>
      </c>
      <c r="B76" s="76" t="s">
        <v>162</v>
      </c>
      <c r="C76" s="72" t="s">
        <v>89</v>
      </c>
      <c r="D76" s="71">
        <v>5</v>
      </c>
      <c r="E76" s="72"/>
      <c r="F76" s="71" t="s">
        <v>59</v>
      </c>
      <c r="G76" s="77" t="s">
        <v>128</v>
      </c>
    </row>
    <row r="77" spans="1:7" ht="12.75">
      <c r="A77" s="24">
        <v>75</v>
      </c>
      <c r="B77" s="55" t="s">
        <v>58</v>
      </c>
      <c r="C77" s="54" t="s">
        <v>82</v>
      </c>
      <c r="D77" s="54">
        <v>1</v>
      </c>
      <c r="E77" s="54"/>
      <c r="F77" s="54" t="s">
        <v>59</v>
      </c>
      <c r="G77" s="68">
        <v>13</v>
      </c>
    </row>
    <row r="78" spans="1:6" ht="12.75">
      <c r="A78" s="24">
        <v>76</v>
      </c>
      <c r="B78" s="55" t="s">
        <v>60</v>
      </c>
      <c r="C78" s="54" t="s">
        <v>82</v>
      </c>
      <c r="D78" s="54">
        <v>1</v>
      </c>
      <c r="E78" s="54"/>
      <c r="F78" s="54" t="s">
        <v>59</v>
      </c>
    </row>
    <row r="79" spans="1:6" ht="12.75">
      <c r="A79" s="24">
        <v>77</v>
      </c>
      <c r="B79" s="55" t="s">
        <v>54</v>
      </c>
      <c r="C79" s="54" t="s">
        <v>82</v>
      </c>
      <c r="D79" s="54">
        <v>1</v>
      </c>
      <c r="E79" s="54"/>
      <c r="F79" s="54" t="s">
        <v>55</v>
      </c>
    </row>
    <row r="80" spans="1:6" ht="12.75">
      <c r="A80" s="24">
        <v>78</v>
      </c>
      <c r="B80" s="55" t="s">
        <v>56</v>
      </c>
      <c r="C80" s="54" t="s">
        <v>82</v>
      </c>
      <c r="D80" s="54">
        <v>1</v>
      </c>
      <c r="E80" s="54"/>
      <c r="F80" s="54" t="s">
        <v>55</v>
      </c>
    </row>
    <row r="81" spans="1:6" ht="12.75">
      <c r="A81" s="24">
        <v>79</v>
      </c>
      <c r="B81" s="55" t="s">
        <v>57</v>
      </c>
      <c r="C81" s="54" t="s">
        <v>82</v>
      </c>
      <c r="D81" s="54">
        <v>1</v>
      </c>
      <c r="E81" s="54"/>
      <c r="F81" s="54" t="s">
        <v>55</v>
      </c>
    </row>
    <row r="82" spans="1:6" ht="12.75">
      <c r="A82" s="24">
        <v>80</v>
      </c>
      <c r="B82" s="55" t="s">
        <v>80</v>
      </c>
      <c r="C82" s="54" t="s">
        <v>82</v>
      </c>
      <c r="D82" s="54">
        <v>1</v>
      </c>
      <c r="E82" s="54"/>
      <c r="F82" s="54" t="s">
        <v>55</v>
      </c>
    </row>
    <row r="83" spans="1:7" ht="12.75">
      <c r="A83" s="24">
        <v>81</v>
      </c>
      <c r="B83" s="72" t="s">
        <v>134</v>
      </c>
      <c r="C83" s="71" t="s">
        <v>155</v>
      </c>
      <c r="D83" s="71">
        <v>3</v>
      </c>
      <c r="E83" s="72"/>
      <c r="F83" s="71" t="s">
        <v>59</v>
      </c>
      <c r="G83" s="68">
        <v>14</v>
      </c>
    </row>
    <row r="84" spans="1:10" ht="12.75">
      <c r="A84" s="24">
        <v>82</v>
      </c>
      <c r="B84" s="72" t="s">
        <v>130</v>
      </c>
      <c r="C84" s="71" t="s">
        <v>155</v>
      </c>
      <c r="D84" s="71">
        <v>3</v>
      </c>
      <c r="E84" s="72"/>
      <c r="F84" s="71" t="s">
        <v>59</v>
      </c>
      <c r="J84" s="77"/>
    </row>
    <row r="85" spans="1:6" ht="12.75">
      <c r="A85" s="24">
        <v>83</v>
      </c>
      <c r="B85" s="72" t="s">
        <v>163</v>
      </c>
      <c r="C85" s="71" t="s">
        <v>155</v>
      </c>
      <c r="D85" s="71">
        <v>3</v>
      </c>
      <c r="E85" s="72"/>
      <c r="F85" s="71" t="s">
        <v>55</v>
      </c>
    </row>
    <row r="86" spans="1:6" ht="12.75">
      <c r="A86" s="24">
        <v>84</v>
      </c>
      <c r="B86" s="72" t="s">
        <v>131</v>
      </c>
      <c r="C86" s="71" t="s">
        <v>155</v>
      </c>
      <c r="D86" s="71">
        <v>3</v>
      </c>
      <c r="E86" s="72"/>
      <c r="F86" s="71" t="s">
        <v>55</v>
      </c>
    </row>
    <row r="87" spans="1:6" ht="12.75">
      <c r="A87" s="24">
        <v>85</v>
      </c>
      <c r="B87" s="72" t="s">
        <v>132</v>
      </c>
      <c r="C87" s="71" t="s">
        <v>155</v>
      </c>
      <c r="D87" s="71">
        <v>3</v>
      </c>
      <c r="E87" s="72"/>
      <c r="F87" s="71" t="s">
        <v>55</v>
      </c>
    </row>
    <row r="88" spans="1:6" ht="12.75">
      <c r="A88" s="24">
        <v>86</v>
      </c>
      <c r="B88" s="72" t="s">
        <v>133</v>
      </c>
      <c r="C88" s="71" t="s">
        <v>155</v>
      </c>
      <c r="D88" s="71">
        <v>3</v>
      </c>
      <c r="E88" s="72"/>
      <c r="F88" s="71" t="s">
        <v>55</v>
      </c>
    </row>
    <row r="89" spans="1:7" ht="12.75">
      <c r="A89" s="24">
        <v>87</v>
      </c>
      <c r="B89" s="55" t="s">
        <v>137</v>
      </c>
      <c r="C89" s="78" t="s">
        <v>79</v>
      </c>
      <c r="D89" s="54">
        <v>5</v>
      </c>
      <c r="E89" s="54"/>
      <c r="F89" s="54" t="s">
        <v>59</v>
      </c>
      <c r="G89" s="68">
        <v>15</v>
      </c>
    </row>
    <row r="90" spans="1:6" ht="12.75">
      <c r="A90" s="24">
        <v>88</v>
      </c>
      <c r="B90" s="55" t="s">
        <v>30</v>
      </c>
      <c r="C90" s="78" t="s">
        <v>79</v>
      </c>
      <c r="D90" s="54">
        <v>5</v>
      </c>
      <c r="E90" s="54"/>
      <c r="F90" s="54" t="s">
        <v>59</v>
      </c>
    </row>
    <row r="91" spans="1:6" ht="12.75">
      <c r="A91" s="24">
        <v>89</v>
      </c>
      <c r="B91" s="55" t="s">
        <v>61</v>
      </c>
      <c r="C91" s="78" t="s">
        <v>79</v>
      </c>
      <c r="D91" s="54">
        <v>5</v>
      </c>
      <c r="E91" s="54"/>
      <c r="F91" s="54" t="s">
        <v>55</v>
      </c>
    </row>
    <row r="92" spans="1:6" ht="12.75">
      <c r="A92" s="24">
        <v>90</v>
      </c>
      <c r="B92" s="55" t="s">
        <v>138</v>
      </c>
      <c r="C92" s="78" t="s">
        <v>79</v>
      </c>
      <c r="D92" s="54">
        <v>5</v>
      </c>
      <c r="E92" s="54"/>
      <c r="F92" s="54" t="s">
        <v>55</v>
      </c>
    </row>
    <row r="93" spans="1:6" ht="12.75">
      <c r="A93" s="24">
        <v>91</v>
      </c>
      <c r="B93" s="55" t="s">
        <v>140</v>
      </c>
      <c r="C93" s="78" t="s">
        <v>79</v>
      </c>
      <c r="D93" s="54">
        <v>5</v>
      </c>
      <c r="E93" s="54"/>
      <c r="F93" s="54" t="s">
        <v>55</v>
      </c>
    </row>
    <row r="94" spans="1:6" ht="12.75">
      <c r="A94" s="24">
        <v>92</v>
      </c>
      <c r="B94" s="55" t="s">
        <v>139</v>
      </c>
      <c r="C94" s="78" t="s">
        <v>79</v>
      </c>
      <c r="D94" s="54">
        <v>5</v>
      </c>
      <c r="E94" s="54"/>
      <c r="F94" s="54" t="s">
        <v>55</v>
      </c>
    </row>
    <row r="95" spans="1:7" ht="12.75">
      <c r="A95" s="24">
        <v>93</v>
      </c>
      <c r="B95" s="72" t="s">
        <v>123</v>
      </c>
      <c r="C95" s="72" t="s">
        <v>125</v>
      </c>
      <c r="D95" s="71">
        <v>2</v>
      </c>
      <c r="E95" s="71"/>
      <c r="F95" s="71" t="s">
        <v>59</v>
      </c>
      <c r="G95" s="79">
        <v>16</v>
      </c>
    </row>
    <row r="96" spans="1:6" ht="12.75">
      <c r="A96" s="24">
        <v>94</v>
      </c>
      <c r="B96" s="72" t="s">
        <v>124</v>
      </c>
      <c r="C96" s="72" t="s">
        <v>125</v>
      </c>
      <c r="D96" s="71">
        <v>2</v>
      </c>
      <c r="E96" s="71"/>
      <c r="F96" s="71" t="s">
        <v>59</v>
      </c>
    </row>
    <row r="97" spans="1:6" ht="12.75">
      <c r="A97" s="24">
        <v>95</v>
      </c>
      <c r="B97" s="72" t="s">
        <v>164</v>
      </c>
      <c r="C97" s="72" t="s">
        <v>125</v>
      </c>
      <c r="D97" s="71">
        <v>2</v>
      </c>
      <c r="E97" s="72"/>
      <c r="F97" s="71" t="s">
        <v>55</v>
      </c>
    </row>
    <row r="98" spans="1:6" ht="12.75">
      <c r="A98" s="24">
        <v>96</v>
      </c>
      <c r="B98" s="72" t="s">
        <v>120</v>
      </c>
      <c r="C98" s="72" t="s">
        <v>125</v>
      </c>
      <c r="D98" s="71">
        <v>2</v>
      </c>
      <c r="E98" s="71"/>
      <c r="F98" s="71" t="s">
        <v>55</v>
      </c>
    </row>
    <row r="99" spans="1:6" ht="12.75">
      <c r="A99" s="24">
        <v>97</v>
      </c>
      <c r="B99" s="72" t="s">
        <v>121</v>
      </c>
      <c r="C99" s="72" t="s">
        <v>125</v>
      </c>
      <c r="D99" s="71">
        <v>2</v>
      </c>
      <c r="E99" s="71"/>
      <c r="F99" s="71" t="s">
        <v>55</v>
      </c>
    </row>
    <row r="100" spans="1:6" ht="12.75">
      <c r="A100" s="24">
        <v>98</v>
      </c>
      <c r="B100" s="72" t="s">
        <v>122</v>
      </c>
      <c r="C100" s="72" t="s">
        <v>125</v>
      </c>
      <c r="D100" s="71">
        <v>2</v>
      </c>
      <c r="E100" s="71"/>
      <c r="F100" s="71" t="s">
        <v>55</v>
      </c>
    </row>
    <row r="101" spans="1:7" ht="12.75">
      <c r="A101" s="24">
        <v>99</v>
      </c>
      <c r="B101" s="72" t="s">
        <v>127</v>
      </c>
      <c r="C101" s="72" t="s">
        <v>125</v>
      </c>
      <c r="D101" s="71">
        <v>2</v>
      </c>
      <c r="E101" s="71"/>
      <c r="F101" s="71" t="s">
        <v>59</v>
      </c>
      <c r="G101" s="77" t="s">
        <v>128</v>
      </c>
    </row>
    <row r="102" spans="1:7" ht="12.75">
      <c r="A102" s="24">
        <v>100</v>
      </c>
      <c r="B102" s="63" t="s">
        <v>165</v>
      </c>
      <c r="C102" s="24" t="s">
        <v>171</v>
      </c>
      <c r="D102" s="24">
        <v>3</v>
      </c>
      <c r="E102" s="63"/>
      <c r="F102" s="24" t="s">
        <v>55</v>
      </c>
      <c r="G102" s="68">
        <v>17</v>
      </c>
    </row>
    <row r="103" spans="1:6" ht="12.75">
      <c r="A103" s="24">
        <v>101</v>
      </c>
      <c r="B103" s="63" t="s">
        <v>166</v>
      </c>
      <c r="C103" s="24" t="s">
        <v>171</v>
      </c>
      <c r="D103" s="24">
        <v>3</v>
      </c>
      <c r="E103" s="63"/>
      <c r="F103" s="24" t="s">
        <v>55</v>
      </c>
    </row>
    <row r="104" spans="1:6" ht="12.75">
      <c r="A104" s="24">
        <v>102</v>
      </c>
      <c r="B104" s="63" t="s">
        <v>167</v>
      </c>
      <c r="C104" s="24" t="s">
        <v>171</v>
      </c>
      <c r="D104" s="24">
        <v>3</v>
      </c>
      <c r="E104" s="63"/>
      <c r="F104" s="24" t="s">
        <v>55</v>
      </c>
    </row>
    <row r="105" spans="1:6" ht="12.75">
      <c r="A105" s="24">
        <v>103</v>
      </c>
      <c r="B105" s="63" t="s">
        <v>168</v>
      </c>
      <c r="C105" s="24" t="s">
        <v>171</v>
      </c>
      <c r="D105" s="24">
        <v>3</v>
      </c>
      <c r="E105" s="63"/>
      <c r="F105" s="24" t="s">
        <v>55</v>
      </c>
    </row>
    <row r="106" spans="1:6" ht="12.75">
      <c r="A106" s="24">
        <v>104</v>
      </c>
      <c r="B106" s="63" t="s">
        <v>169</v>
      </c>
      <c r="C106" s="24" t="s">
        <v>171</v>
      </c>
      <c r="D106" s="24">
        <v>3</v>
      </c>
      <c r="E106" s="63"/>
      <c r="F106" s="24" t="s">
        <v>59</v>
      </c>
    </row>
    <row r="107" spans="1:6" ht="12.75">
      <c r="A107" s="24">
        <v>105</v>
      </c>
      <c r="B107" s="63" t="s">
        <v>170</v>
      </c>
      <c r="C107" s="24" t="s">
        <v>171</v>
      </c>
      <c r="D107" s="24">
        <v>3</v>
      </c>
      <c r="E107" s="63"/>
      <c r="F107" s="24" t="s">
        <v>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6.7109375" style="1" customWidth="1"/>
    <col min="2" max="2" width="31.8515625" style="1" customWidth="1"/>
    <col min="3" max="3" width="6.421875" style="1" customWidth="1"/>
    <col min="4" max="10" width="4.421875" style="1" customWidth="1"/>
    <col min="11" max="11" width="8.8515625" style="1" customWidth="1"/>
    <col min="12" max="12" width="9.57421875" style="1" customWidth="1"/>
    <col min="13" max="13" width="7.00390625" style="1" customWidth="1"/>
    <col min="14" max="14" width="5.28125" style="1" customWidth="1"/>
    <col min="15" max="15" width="10.00390625" style="1" customWidth="1"/>
    <col min="16" max="16384" width="9.140625" style="1" customWidth="1"/>
  </cols>
  <sheetData>
    <row r="1" spans="1:18" ht="12.75">
      <c r="A1" s="406" t="s">
        <v>42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18" ht="12.75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1:18" ht="12.75">
      <c r="A3" s="406" t="s">
        <v>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ht="12.75">
      <c r="A4" s="407" t="s">
        <v>48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</row>
    <row r="5" spans="1:18" ht="12.75">
      <c r="A5" s="345" t="s">
        <v>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</row>
    <row r="6" spans="1:7" ht="12.75">
      <c r="A6" s="318" t="s">
        <v>208</v>
      </c>
      <c r="B6" s="318"/>
      <c r="C6" s="318"/>
      <c r="D6" s="318"/>
      <c r="E6" s="318"/>
      <c r="F6" s="318"/>
      <c r="G6" s="318"/>
    </row>
    <row r="9" spans="1:15" ht="12.75">
      <c r="A9" s="430" t="s">
        <v>34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</row>
    <row r="10" spans="1:3" ht="12.75">
      <c r="A10" s="8"/>
      <c r="B10" s="8"/>
      <c r="C10" s="8"/>
    </row>
    <row r="11" spans="1:15" ht="12.75" customHeight="1">
      <c r="A11" s="429" t="s">
        <v>8</v>
      </c>
      <c r="B11" s="432" t="s">
        <v>1</v>
      </c>
      <c r="C11" s="432" t="s">
        <v>14</v>
      </c>
      <c r="D11" s="434" t="s">
        <v>16</v>
      </c>
      <c r="E11" s="434"/>
      <c r="F11" s="434"/>
      <c r="G11" s="434"/>
      <c r="H11" s="434"/>
      <c r="I11" s="434"/>
      <c r="J11" s="434"/>
      <c r="K11" s="434"/>
      <c r="L11" s="434"/>
      <c r="M11" s="428" t="s">
        <v>15</v>
      </c>
      <c r="N11" s="428" t="s">
        <v>11</v>
      </c>
      <c r="O11" s="428" t="s">
        <v>35</v>
      </c>
    </row>
    <row r="12" spans="1:15" ht="12.75">
      <c r="A12" s="431"/>
      <c r="B12" s="433"/>
      <c r="C12" s="433"/>
      <c r="D12" s="434" t="s">
        <v>19</v>
      </c>
      <c r="E12" s="434"/>
      <c r="F12" s="434"/>
      <c r="G12" s="434"/>
      <c r="H12" s="434"/>
      <c r="I12" s="434"/>
      <c r="J12" s="434"/>
      <c r="K12" s="434"/>
      <c r="L12" s="428" t="s">
        <v>36</v>
      </c>
      <c r="M12" s="428"/>
      <c r="N12" s="428"/>
      <c r="O12" s="428"/>
    </row>
    <row r="13" spans="1:15" ht="12.75">
      <c r="A13" s="431"/>
      <c r="B13" s="433"/>
      <c r="C13" s="433"/>
      <c r="D13" s="434" t="s">
        <v>17</v>
      </c>
      <c r="E13" s="434"/>
      <c r="F13" s="434"/>
      <c r="G13" s="434"/>
      <c r="H13" s="434"/>
      <c r="I13" s="434"/>
      <c r="J13" s="434"/>
      <c r="K13" s="435" t="s">
        <v>18</v>
      </c>
      <c r="L13" s="428"/>
      <c r="M13" s="428"/>
      <c r="N13" s="428"/>
      <c r="O13" s="428"/>
    </row>
    <row r="14" spans="1:15" ht="36" customHeight="1" thickBot="1">
      <c r="A14" s="431"/>
      <c r="B14" s="433"/>
      <c r="C14" s="433"/>
      <c r="D14" s="81">
        <v>1</v>
      </c>
      <c r="E14" s="81">
        <v>2</v>
      </c>
      <c r="F14" s="81">
        <v>3</v>
      </c>
      <c r="G14" s="81">
        <v>4</v>
      </c>
      <c r="H14" s="81">
        <v>5</v>
      </c>
      <c r="I14" s="81">
        <v>6</v>
      </c>
      <c r="J14" s="232" t="s">
        <v>206</v>
      </c>
      <c r="K14" s="436"/>
      <c r="L14" s="429"/>
      <c r="M14" s="429"/>
      <c r="N14" s="429"/>
      <c r="O14" s="429"/>
    </row>
    <row r="15" spans="1:15" ht="12.75">
      <c r="A15" s="217">
        <v>1</v>
      </c>
      <c r="B15" s="226" t="s">
        <v>32</v>
      </c>
      <c r="C15" s="219" t="s">
        <v>26</v>
      </c>
      <c r="D15" s="220">
        <v>33</v>
      </c>
      <c r="E15" s="220">
        <v>29</v>
      </c>
      <c r="F15" s="220">
        <v>24</v>
      </c>
      <c r="G15" s="220">
        <v>23</v>
      </c>
      <c r="H15" s="220">
        <v>33</v>
      </c>
      <c r="I15" s="220">
        <v>31</v>
      </c>
      <c r="J15" s="299">
        <f aca="true" t="shared" si="0" ref="J15:J31">I15+H15+G15+F15+E15+D15</f>
        <v>173</v>
      </c>
      <c r="K15" s="220">
        <v>66</v>
      </c>
      <c r="L15" s="220">
        <v>66</v>
      </c>
      <c r="M15" s="299">
        <f aca="true" t="shared" si="1" ref="M15:M31">L15+K15+J15</f>
        <v>305</v>
      </c>
      <c r="N15" s="299">
        <v>1</v>
      </c>
      <c r="O15" s="221"/>
    </row>
    <row r="16" spans="1:15" ht="12.75">
      <c r="A16" s="222">
        <v>2</v>
      </c>
      <c r="B16" s="11" t="s">
        <v>82</v>
      </c>
      <c r="C16" s="9" t="s">
        <v>26</v>
      </c>
      <c r="D16" s="22">
        <v>31</v>
      </c>
      <c r="E16" s="22">
        <v>26</v>
      </c>
      <c r="F16" s="22">
        <v>25</v>
      </c>
      <c r="G16" s="22">
        <v>22</v>
      </c>
      <c r="H16" s="22">
        <v>29</v>
      </c>
      <c r="I16" s="22">
        <v>26</v>
      </c>
      <c r="J16" s="22">
        <f t="shared" si="0"/>
        <v>159</v>
      </c>
      <c r="K16" s="22">
        <v>62</v>
      </c>
      <c r="L16" s="22">
        <v>62</v>
      </c>
      <c r="M16" s="22">
        <f t="shared" si="1"/>
        <v>283</v>
      </c>
      <c r="N16" s="22">
        <v>2</v>
      </c>
      <c r="O16" s="223"/>
    </row>
    <row r="17" spans="1:15" ht="12.75">
      <c r="A17" s="222">
        <v>3</v>
      </c>
      <c r="B17" s="10" t="s">
        <v>180</v>
      </c>
      <c r="C17" s="9" t="s">
        <v>26</v>
      </c>
      <c r="D17" s="22">
        <v>27</v>
      </c>
      <c r="E17" s="22">
        <v>21</v>
      </c>
      <c r="F17" s="22">
        <v>20</v>
      </c>
      <c r="G17" s="22">
        <v>19</v>
      </c>
      <c r="H17" s="22">
        <v>27</v>
      </c>
      <c r="I17" s="22">
        <v>25</v>
      </c>
      <c r="J17" s="22">
        <f t="shared" si="0"/>
        <v>139</v>
      </c>
      <c r="K17" s="22">
        <v>58</v>
      </c>
      <c r="L17" s="22">
        <v>58</v>
      </c>
      <c r="M17" s="22">
        <f t="shared" si="1"/>
        <v>255</v>
      </c>
      <c r="N17" s="303">
        <v>3</v>
      </c>
      <c r="O17" s="223"/>
    </row>
    <row r="18" spans="1:15" ht="13.5" thickBot="1">
      <c r="A18" s="224">
        <v>4</v>
      </c>
      <c r="B18" s="18" t="s">
        <v>22</v>
      </c>
      <c r="C18" s="17" t="s">
        <v>26</v>
      </c>
      <c r="D18" s="23">
        <v>18</v>
      </c>
      <c r="E18" s="23">
        <v>17</v>
      </c>
      <c r="F18" s="23">
        <v>16</v>
      </c>
      <c r="G18" s="23">
        <v>15</v>
      </c>
      <c r="H18" s="23">
        <v>24</v>
      </c>
      <c r="I18" s="23">
        <v>23</v>
      </c>
      <c r="J18" s="306">
        <f t="shared" si="0"/>
        <v>113</v>
      </c>
      <c r="K18" s="23">
        <v>54</v>
      </c>
      <c r="L18" s="23">
        <v>54</v>
      </c>
      <c r="M18" s="306">
        <f t="shared" si="1"/>
        <v>221</v>
      </c>
      <c r="N18" s="23">
        <v>4</v>
      </c>
      <c r="O18" s="225"/>
    </row>
    <row r="19" spans="1:15" ht="12.75">
      <c r="A19" s="217">
        <v>5</v>
      </c>
      <c r="B19" s="218" t="s">
        <v>20</v>
      </c>
      <c r="C19" s="219" t="s">
        <v>25</v>
      </c>
      <c r="D19" s="220">
        <v>33</v>
      </c>
      <c r="E19" s="220">
        <v>31</v>
      </c>
      <c r="F19" s="220">
        <v>29</v>
      </c>
      <c r="G19" s="220">
        <v>33</v>
      </c>
      <c r="H19" s="220">
        <v>31</v>
      </c>
      <c r="I19" s="220">
        <v>29</v>
      </c>
      <c r="J19" s="299">
        <f t="shared" si="0"/>
        <v>186</v>
      </c>
      <c r="K19" s="220">
        <v>66</v>
      </c>
      <c r="L19" s="220">
        <v>66</v>
      </c>
      <c r="M19" s="299">
        <f t="shared" si="1"/>
        <v>318</v>
      </c>
      <c r="N19" s="220">
        <v>1</v>
      </c>
      <c r="O19" s="221"/>
    </row>
    <row r="20" spans="1:15" ht="12.75">
      <c r="A20" s="222">
        <v>6</v>
      </c>
      <c r="B20" s="11" t="s">
        <v>71</v>
      </c>
      <c r="C20" s="9" t="s">
        <v>25</v>
      </c>
      <c r="D20" s="22">
        <v>27</v>
      </c>
      <c r="E20" s="22">
        <v>26</v>
      </c>
      <c r="F20" s="22">
        <v>25</v>
      </c>
      <c r="G20" s="22">
        <v>23</v>
      </c>
      <c r="H20" s="22">
        <v>26</v>
      </c>
      <c r="I20" s="22">
        <v>25</v>
      </c>
      <c r="J20" s="22">
        <f t="shared" si="0"/>
        <v>152</v>
      </c>
      <c r="K20" s="22">
        <v>62</v>
      </c>
      <c r="L20" s="22">
        <v>62</v>
      </c>
      <c r="M20" s="22">
        <f t="shared" si="1"/>
        <v>276</v>
      </c>
      <c r="N20" s="22">
        <v>2</v>
      </c>
      <c r="O20" s="223"/>
    </row>
    <row r="21" spans="1:15" ht="13.5" thickBot="1">
      <c r="A21" s="298">
        <v>7</v>
      </c>
      <c r="B21" s="307" t="s">
        <v>125</v>
      </c>
      <c r="C21" s="227" t="s">
        <v>25</v>
      </c>
      <c r="D21" s="228">
        <v>24</v>
      </c>
      <c r="E21" s="228">
        <v>22</v>
      </c>
      <c r="F21" s="228">
        <v>21</v>
      </c>
      <c r="G21" s="228">
        <v>27</v>
      </c>
      <c r="H21" s="228">
        <v>24</v>
      </c>
      <c r="I21" s="228">
        <v>23</v>
      </c>
      <c r="J21" s="305">
        <f t="shared" si="0"/>
        <v>141</v>
      </c>
      <c r="K21" s="228">
        <v>58</v>
      </c>
      <c r="L21" s="228">
        <v>58</v>
      </c>
      <c r="M21" s="305">
        <f t="shared" si="1"/>
        <v>257</v>
      </c>
      <c r="N21" s="228">
        <v>3</v>
      </c>
      <c r="O21" s="229"/>
    </row>
    <row r="22" spans="1:15" ht="12.75">
      <c r="A22" s="217">
        <v>8</v>
      </c>
      <c r="B22" s="218" t="s">
        <v>205</v>
      </c>
      <c r="C22" s="219" t="s">
        <v>29</v>
      </c>
      <c r="D22" s="220">
        <v>33</v>
      </c>
      <c r="E22" s="220">
        <v>29</v>
      </c>
      <c r="F22" s="220">
        <v>24</v>
      </c>
      <c r="G22" s="220">
        <v>17</v>
      </c>
      <c r="H22" s="220">
        <v>33</v>
      </c>
      <c r="I22" s="220">
        <v>29</v>
      </c>
      <c r="J22" s="220">
        <f t="shared" si="0"/>
        <v>165</v>
      </c>
      <c r="K22" s="220">
        <v>66</v>
      </c>
      <c r="L22" s="220">
        <v>54</v>
      </c>
      <c r="M22" s="220">
        <f t="shared" si="1"/>
        <v>285</v>
      </c>
      <c r="N22" s="220">
        <v>1</v>
      </c>
      <c r="O22" s="221"/>
    </row>
    <row r="23" spans="1:15" ht="12.75">
      <c r="A23" s="222">
        <v>9</v>
      </c>
      <c r="B23" s="12" t="s">
        <v>181</v>
      </c>
      <c r="C23" s="9" t="s">
        <v>29</v>
      </c>
      <c r="D23" s="22">
        <v>27</v>
      </c>
      <c r="E23" s="22">
        <v>25</v>
      </c>
      <c r="F23" s="22">
        <v>23</v>
      </c>
      <c r="G23" s="22">
        <v>21</v>
      </c>
      <c r="H23" s="22">
        <v>27</v>
      </c>
      <c r="I23" s="22">
        <v>26</v>
      </c>
      <c r="J23" s="22">
        <f t="shared" si="0"/>
        <v>149</v>
      </c>
      <c r="K23" s="22">
        <v>58</v>
      </c>
      <c r="L23" s="22">
        <v>66</v>
      </c>
      <c r="M23" s="22">
        <f t="shared" si="1"/>
        <v>273</v>
      </c>
      <c r="N23" s="22">
        <v>2</v>
      </c>
      <c r="O23" s="223"/>
    </row>
    <row r="24" spans="1:15" ht="12.75">
      <c r="A24" s="222">
        <v>10</v>
      </c>
      <c r="B24" s="11" t="s">
        <v>23</v>
      </c>
      <c r="C24" s="9" t="s">
        <v>29</v>
      </c>
      <c r="D24" s="22">
        <v>31</v>
      </c>
      <c r="E24" s="22">
        <v>26</v>
      </c>
      <c r="F24" s="22">
        <v>18</v>
      </c>
      <c r="G24" s="22">
        <v>16</v>
      </c>
      <c r="H24" s="22">
        <v>31</v>
      </c>
      <c r="I24" s="22">
        <v>25</v>
      </c>
      <c r="J24" s="22">
        <f t="shared" si="0"/>
        <v>147</v>
      </c>
      <c r="K24" s="22">
        <v>62</v>
      </c>
      <c r="L24" s="22">
        <v>62</v>
      </c>
      <c r="M24" s="22">
        <f t="shared" si="1"/>
        <v>271</v>
      </c>
      <c r="N24" s="22">
        <v>3</v>
      </c>
      <c r="O24" s="223"/>
    </row>
    <row r="25" spans="1:15" ht="13.5" thickBot="1">
      <c r="A25" s="224">
        <v>11</v>
      </c>
      <c r="B25" s="18" t="s">
        <v>171</v>
      </c>
      <c r="C25" s="308" t="s">
        <v>29</v>
      </c>
      <c r="D25" s="309">
        <v>22</v>
      </c>
      <c r="E25" s="309">
        <v>20</v>
      </c>
      <c r="F25" s="309">
        <v>19</v>
      </c>
      <c r="G25" s="309">
        <v>15</v>
      </c>
      <c r="H25" s="309">
        <v>24</v>
      </c>
      <c r="I25" s="309">
        <v>23</v>
      </c>
      <c r="J25" s="23">
        <f t="shared" si="0"/>
        <v>123</v>
      </c>
      <c r="K25" s="309">
        <v>54</v>
      </c>
      <c r="L25" s="309">
        <v>58</v>
      </c>
      <c r="M25" s="23">
        <f t="shared" si="1"/>
        <v>235</v>
      </c>
      <c r="N25" s="309">
        <v>4</v>
      </c>
      <c r="O25" s="310"/>
    </row>
    <row r="26" spans="1:15" ht="12.75">
      <c r="A26" s="298">
        <v>12</v>
      </c>
      <c r="B26" s="301" t="s">
        <v>21</v>
      </c>
      <c r="C26" s="302" t="s">
        <v>28</v>
      </c>
      <c r="D26" s="303">
        <v>33</v>
      </c>
      <c r="E26" s="303">
        <v>31</v>
      </c>
      <c r="F26" s="303">
        <v>25</v>
      </c>
      <c r="G26" s="303">
        <v>33</v>
      </c>
      <c r="H26" s="303">
        <v>31</v>
      </c>
      <c r="I26" s="303">
        <v>29</v>
      </c>
      <c r="J26" s="305">
        <f t="shared" si="0"/>
        <v>182</v>
      </c>
      <c r="K26" s="303">
        <v>66</v>
      </c>
      <c r="L26" s="303">
        <v>66</v>
      </c>
      <c r="M26" s="305">
        <f t="shared" si="1"/>
        <v>314</v>
      </c>
      <c r="N26" s="303">
        <v>1</v>
      </c>
      <c r="O26" s="304"/>
    </row>
    <row r="27" spans="1:15" ht="12.75">
      <c r="A27" s="222">
        <v>13</v>
      </c>
      <c r="B27" s="12" t="s">
        <v>88</v>
      </c>
      <c r="C27" s="9" t="s">
        <v>28</v>
      </c>
      <c r="D27" s="22">
        <v>29</v>
      </c>
      <c r="E27" s="22">
        <v>27</v>
      </c>
      <c r="F27" s="22">
        <v>26</v>
      </c>
      <c r="G27" s="22">
        <v>24</v>
      </c>
      <c r="H27" s="22">
        <v>27</v>
      </c>
      <c r="I27" s="22">
        <v>26</v>
      </c>
      <c r="J27" s="22">
        <f t="shared" si="0"/>
        <v>159</v>
      </c>
      <c r="K27" s="22">
        <v>62</v>
      </c>
      <c r="L27" s="22">
        <v>62</v>
      </c>
      <c r="M27" s="22">
        <f t="shared" si="1"/>
        <v>283</v>
      </c>
      <c r="N27" s="22">
        <v>2</v>
      </c>
      <c r="O27" s="223"/>
    </row>
    <row r="28" spans="1:15" ht="13.5" thickBot="1">
      <c r="A28" s="224">
        <v>14</v>
      </c>
      <c r="B28" s="300" t="s">
        <v>72</v>
      </c>
      <c r="C28" s="17" t="s">
        <v>28</v>
      </c>
      <c r="D28" s="23">
        <v>23</v>
      </c>
      <c r="E28" s="23">
        <v>22</v>
      </c>
      <c r="F28" s="23">
        <v>21</v>
      </c>
      <c r="G28" s="23">
        <v>20</v>
      </c>
      <c r="H28" s="23">
        <v>25</v>
      </c>
      <c r="I28" s="23">
        <v>24</v>
      </c>
      <c r="J28" s="306">
        <f t="shared" si="0"/>
        <v>135</v>
      </c>
      <c r="K28" s="23">
        <v>58</v>
      </c>
      <c r="L28" s="23">
        <v>58</v>
      </c>
      <c r="M28" s="306">
        <f t="shared" si="1"/>
        <v>251</v>
      </c>
      <c r="N28" s="23">
        <v>3</v>
      </c>
      <c r="O28" s="225"/>
    </row>
    <row r="29" spans="1:15" ht="12.75">
      <c r="A29" s="217">
        <v>15</v>
      </c>
      <c r="B29" s="231" t="s">
        <v>79</v>
      </c>
      <c r="C29" s="219" t="s">
        <v>27</v>
      </c>
      <c r="D29" s="220">
        <v>29</v>
      </c>
      <c r="E29" s="220">
        <v>27</v>
      </c>
      <c r="F29" s="220">
        <v>20</v>
      </c>
      <c r="G29" s="220">
        <v>33</v>
      </c>
      <c r="H29" s="220">
        <v>31</v>
      </c>
      <c r="I29" s="220">
        <v>26</v>
      </c>
      <c r="J29" s="299">
        <f t="shared" si="0"/>
        <v>166</v>
      </c>
      <c r="K29" s="220">
        <v>66</v>
      </c>
      <c r="L29" s="220">
        <v>62</v>
      </c>
      <c r="M29" s="299">
        <f t="shared" si="1"/>
        <v>294</v>
      </c>
      <c r="N29" s="220">
        <v>1</v>
      </c>
      <c r="O29" s="221"/>
    </row>
    <row r="30" spans="1:15" ht="12.75">
      <c r="A30" s="222">
        <v>16</v>
      </c>
      <c r="B30" s="230" t="s">
        <v>89</v>
      </c>
      <c r="C30" s="9" t="s">
        <v>27</v>
      </c>
      <c r="D30" s="22">
        <v>33</v>
      </c>
      <c r="E30" s="22">
        <v>31</v>
      </c>
      <c r="F30" s="22">
        <v>23</v>
      </c>
      <c r="G30" s="22">
        <v>22</v>
      </c>
      <c r="H30" s="22">
        <v>25</v>
      </c>
      <c r="I30" s="22">
        <v>24</v>
      </c>
      <c r="J30" s="22">
        <f t="shared" si="0"/>
        <v>158</v>
      </c>
      <c r="K30" s="22">
        <v>62</v>
      </c>
      <c r="L30" s="22">
        <v>66</v>
      </c>
      <c r="M30" s="22">
        <f t="shared" si="1"/>
        <v>286</v>
      </c>
      <c r="N30" s="22">
        <v>2</v>
      </c>
      <c r="O30" s="223"/>
    </row>
    <row r="31" spans="1:15" ht="13.5" thickBot="1">
      <c r="A31" s="297">
        <v>17</v>
      </c>
      <c r="B31" s="287" t="s">
        <v>65</v>
      </c>
      <c r="C31" s="17" t="s">
        <v>27</v>
      </c>
      <c r="D31" s="23">
        <v>26</v>
      </c>
      <c r="E31" s="23">
        <v>25</v>
      </c>
      <c r="F31" s="23">
        <v>24</v>
      </c>
      <c r="G31" s="23">
        <v>21</v>
      </c>
      <c r="H31" s="23">
        <v>29</v>
      </c>
      <c r="I31" s="23">
        <v>27</v>
      </c>
      <c r="J31" s="306">
        <f t="shared" si="0"/>
        <v>152</v>
      </c>
      <c r="K31" s="23">
        <v>58</v>
      </c>
      <c r="L31" s="23">
        <v>58</v>
      </c>
      <c r="M31" s="306">
        <f t="shared" si="1"/>
        <v>268</v>
      </c>
      <c r="N31" s="23">
        <v>3</v>
      </c>
      <c r="O31" s="233"/>
    </row>
    <row r="32" ht="9.75" customHeight="1"/>
    <row r="33" spans="2:5" ht="12.75">
      <c r="B33" s="6" t="s">
        <v>46</v>
      </c>
      <c r="C33" s="6" t="s">
        <v>47</v>
      </c>
      <c r="D33" s="197"/>
      <c r="E33" s="107"/>
    </row>
    <row r="34" ht="9.75" customHeight="1"/>
    <row r="35" spans="2:5" ht="13.5" customHeight="1">
      <c r="B35" s="64" t="s">
        <v>7</v>
      </c>
      <c r="C35" s="64" t="s">
        <v>204</v>
      </c>
      <c r="D35" s="80"/>
      <c r="E35" s="80"/>
    </row>
  </sheetData>
  <sheetProtection/>
  <mergeCells count="18">
    <mergeCell ref="D13:J13"/>
    <mergeCell ref="K13:K14"/>
    <mergeCell ref="C11:C14"/>
    <mergeCell ref="D11:L11"/>
    <mergeCell ref="A1:R1"/>
    <mergeCell ref="A2:R2"/>
    <mergeCell ref="O11:O14"/>
    <mergeCell ref="A9:O9"/>
    <mergeCell ref="M11:M14"/>
    <mergeCell ref="N11:N14"/>
    <mergeCell ref="A11:A14"/>
    <mergeCell ref="L12:L14"/>
    <mergeCell ref="B11:B14"/>
    <mergeCell ref="D12:K12"/>
    <mergeCell ref="A6:G6"/>
    <mergeCell ref="A5:R5"/>
    <mergeCell ref="A3:R3"/>
    <mergeCell ref="A4:R4"/>
  </mergeCells>
  <printOptions/>
  <pageMargins left="0.3937007874015748" right="0.15748031496062992" top="0.17" bottom="0.35" header="0.15748031496062992" footer="0.19"/>
  <pageSetup errors="blank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9">
      <selection activeCell="C22" sqref="C22"/>
    </sheetView>
  </sheetViews>
  <sheetFormatPr defaultColWidth="9.140625" defaultRowHeight="15"/>
  <cols>
    <col min="1" max="1" width="8.140625" style="1" customWidth="1"/>
    <col min="2" max="2" width="33.57421875" style="1" customWidth="1"/>
    <col min="3" max="3" width="8.140625" style="1" customWidth="1"/>
    <col min="4" max="4" width="17.140625" style="1" customWidth="1"/>
    <col min="5" max="5" width="12.421875" style="1" customWidth="1"/>
    <col min="6" max="6" width="9.421875" style="1" customWidth="1"/>
    <col min="7" max="7" width="8.28125" style="1" customWidth="1"/>
    <col min="8" max="8" width="18.421875" style="1" customWidth="1"/>
    <col min="9" max="9" width="4.421875" style="1" customWidth="1"/>
    <col min="10" max="10" width="4.140625" style="1" customWidth="1"/>
    <col min="11" max="11" width="8.8515625" style="1" customWidth="1"/>
    <col min="12" max="12" width="9.57421875" style="1" customWidth="1"/>
    <col min="13" max="13" width="7.00390625" style="1" customWidth="1"/>
    <col min="14" max="14" width="5.28125" style="1" customWidth="1"/>
    <col min="15" max="15" width="10.00390625" style="1" customWidth="1"/>
    <col min="16" max="16384" width="9.140625" style="1" customWidth="1"/>
  </cols>
  <sheetData>
    <row r="1" spans="1:18" ht="12.75">
      <c r="A1" s="441" t="s">
        <v>42</v>
      </c>
      <c r="B1" s="441"/>
      <c r="C1" s="441"/>
      <c r="D1" s="441"/>
      <c r="E1" s="441"/>
      <c r="F1" s="441"/>
      <c r="G1" s="441"/>
      <c r="H1" s="441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12.75">
      <c r="A2" s="441" t="s">
        <v>43</v>
      </c>
      <c r="B2" s="441"/>
      <c r="C2" s="441"/>
      <c r="D2" s="441"/>
      <c r="E2" s="441"/>
      <c r="F2" s="441"/>
      <c r="G2" s="441"/>
      <c r="H2" s="441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18" ht="12.75">
      <c r="A3" s="441" t="s">
        <v>44</v>
      </c>
      <c r="B3" s="441"/>
      <c r="C3" s="441"/>
      <c r="D3" s="441"/>
      <c r="E3" s="441"/>
      <c r="F3" s="441"/>
      <c r="G3" s="441"/>
      <c r="H3" s="441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18" ht="12.75">
      <c r="A4" s="442" t="s">
        <v>48</v>
      </c>
      <c r="B4" s="442"/>
      <c r="C4" s="442"/>
      <c r="D4" s="442"/>
      <c r="E4" s="442"/>
      <c r="F4" s="442"/>
      <c r="G4" s="442"/>
      <c r="H4" s="442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443" t="s">
        <v>5</v>
      </c>
      <c r="B5" s="443"/>
      <c r="C5" s="443"/>
      <c r="D5" s="443"/>
      <c r="E5" s="443"/>
      <c r="F5" s="443"/>
      <c r="G5" s="443"/>
      <c r="H5" s="443"/>
      <c r="I5" s="235"/>
      <c r="J5" s="235"/>
      <c r="K5" s="235"/>
      <c r="L5" s="235"/>
      <c r="M5" s="235"/>
      <c r="N5" s="235"/>
      <c r="O5" s="235"/>
      <c r="P5" s="235"/>
      <c r="Q5" s="235"/>
      <c r="R5" s="235"/>
    </row>
    <row r="6" spans="1:7" ht="12.75">
      <c r="A6" s="318" t="s">
        <v>208</v>
      </c>
      <c r="B6" s="318"/>
      <c r="C6" s="318"/>
      <c r="D6" s="318"/>
      <c r="E6" s="318"/>
      <c r="F6" s="318"/>
      <c r="G6" s="318"/>
    </row>
    <row r="9" spans="1:15" ht="12.75">
      <c r="A9" s="430" t="s">
        <v>34</v>
      </c>
      <c r="B9" s="430"/>
      <c r="C9" s="430"/>
      <c r="D9" s="430"/>
      <c r="E9" s="430"/>
      <c r="F9" s="430"/>
      <c r="G9" s="430"/>
      <c r="H9" s="430"/>
      <c r="I9" s="16"/>
      <c r="J9" s="16"/>
      <c r="K9" s="16"/>
      <c r="L9" s="16"/>
      <c r="M9" s="16"/>
      <c r="N9" s="16"/>
      <c r="O9" s="16"/>
    </row>
    <row r="10" spans="1:3" ht="12.75">
      <c r="A10" s="8"/>
      <c r="B10" s="8"/>
      <c r="C10" s="8"/>
    </row>
    <row r="11" spans="1:12" ht="12.75" customHeight="1">
      <c r="A11" s="429" t="s">
        <v>8</v>
      </c>
      <c r="B11" s="432" t="s">
        <v>1</v>
      </c>
      <c r="C11" s="432" t="s">
        <v>14</v>
      </c>
      <c r="D11" s="434" t="s">
        <v>19</v>
      </c>
      <c r="E11" s="437" t="s">
        <v>36</v>
      </c>
      <c r="F11" s="429" t="s">
        <v>15</v>
      </c>
      <c r="G11" s="429" t="s">
        <v>6</v>
      </c>
      <c r="H11" s="428" t="s">
        <v>35</v>
      </c>
      <c r="I11" s="14"/>
      <c r="J11" s="14"/>
      <c r="K11" s="14"/>
      <c r="L11" s="14"/>
    </row>
    <row r="12" spans="1:12" ht="12.75" customHeight="1">
      <c r="A12" s="440"/>
      <c r="B12" s="440"/>
      <c r="C12" s="440"/>
      <c r="D12" s="434"/>
      <c r="E12" s="438"/>
      <c r="F12" s="431"/>
      <c r="G12" s="431"/>
      <c r="H12" s="428"/>
      <c r="I12" s="14"/>
      <c r="J12" s="14"/>
      <c r="K12" s="14"/>
      <c r="L12" s="3"/>
    </row>
    <row r="13" spans="1:12" ht="12.75" customHeight="1">
      <c r="A13" s="440"/>
      <c r="B13" s="440"/>
      <c r="C13" s="440"/>
      <c r="D13" s="434"/>
      <c r="E13" s="438"/>
      <c r="F13" s="431"/>
      <c r="G13" s="431"/>
      <c r="H13" s="428"/>
      <c r="I13" s="15"/>
      <c r="J13" s="15"/>
      <c r="K13" s="15"/>
      <c r="L13" s="3"/>
    </row>
    <row r="14" spans="1:12" ht="36" customHeight="1">
      <c r="A14" s="440"/>
      <c r="B14" s="440"/>
      <c r="C14" s="440"/>
      <c r="D14" s="434"/>
      <c r="E14" s="439"/>
      <c r="F14" s="431"/>
      <c r="G14" s="431"/>
      <c r="H14" s="429"/>
      <c r="I14" s="15"/>
      <c r="J14" s="15"/>
      <c r="K14" s="15"/>
      <c r="L14" s="3"/>
    </row>
    <row r="15" spans="1:12" ht="14.25" customHeight="1">
      <c r="A15" s="9">
        <v>1</v>
      </c>
      <c r="B15" s="10" t="s">
        <v>32</v>
      </c>
      <c r="C15" s="9" t="s">
        <v>26</v>
      </c>
      <c r="D15" s="22">
        <v>2</v>
      </c>
      <c r="E15" s="22">
        <v>1</v>
      </c>
      <c r="F15" s="22">
        <f aca="true" t="shared" si="0" ref="F15:F31">E15+D15</f>
        <v>3</v>
      </c>
      <c r="G15" s="22">
        <v>1</v>
      </c>
      <c r="H15" s="230" t="s">
        <v>274</v>
      </c>
      <c r="I15" s="3"/>
      <c r="J15" s="3"/>
      <c r="K15" s="3"/>
      <c r="L15" s="3"/>
    </row>
    <row r="16" spans="1:12" ht="14.25" customHeight="1">
      <c r="A16" s="9">
        <v>2</v>
      </c>
      <c r="B16" s="11" t="s">
        <v>21</v>
      </c>
      <c r="C16" s="9" t="s">
        <v>28</v>
      </c>
      <c r="D16" s="22">
        <v>1</v>
      </c>
      <c r="E16" s="22">
        <v>2</v>
      </c>
      <c r="F16" s="22">
        <f t="shared" si="0"/>
        <v>3</v>
      </c>
      <c r="G16" s="22">
        <v>2</v>
      </c>
      <c r="H16" s="230" t="s">
        <v>274</v>
      </c>
      <c r="I16" s="3"/>
      <c r="J16" s="3"/>
      <c r="K16" s="3"/>
      <c r="L16" s="3"/>
    </row>
    <row r="17" spans="1:12" ht="14.25" customHeight="1">
      <c r="A17" s="9">
        <v>3</v>
      </c>
      <c r="B17" s="12" t="s">
        <v>88</v>
      </c>
      <c r="C17" s="9" t="s">
        <v>28</v>
      </c>
      <c r="D17" s="22">
        <v>4</v>
      </c>
      <c r="E17" s="22">
        <v>3</v>
      </c>
      <c r="F17" s="22">
        <f t="shared" si="0"/>
        <v>7</v>
      </c>
      <c r="G17" s="22">
        <v>3</v>
      </c>
      <c r="H17" s="5"/>
      <c r="I17" s="3"/>
      <c r="J17" s="3"/>
      <c r="K17" s="3"/>
      <c r="L17" s="3"/>
    </row>
    <row r="18" spans="1:12" ht="15" customHeight="1">
      <c r="A18" s="9">
        <v>4</v>
      </c>
      <c r="B18" s="11" t="s">
        <v>82</v>
      </c>
      <c r="C18" s="9" t="s">
        <v>26</v>
      </c>
      <c r="D18" s="22">
        <v>3</v>
      </c>
      <c r="E18" s="22">
        <v>5</v>
      </c>
      <c r="F18" s="22">
        <f t="shared" si="0"/>
        <v>8</v>
      </c>
      <c r="G18" s="22">
        <v>4</v>
      </c>
      <c r="H18" s="5"/>
      <c r="I18" s="3"/>
      <c r="J18" s="3"/>
      <c r="K18" s="3"/>
      <c r="L18" s="3"/>
    </row>
    <row r="19" spans="1:12" ht="14.25" customHeight="1">
      <c r="A19" s="9">
        <v>5</v>
      </c>
      <c r="B19" s="11" t="s">
        <v>20</v>
      </c>
      <c r="C19" s="9" t="s">
        <v>25</v>
      </c>
      <c r="D19" s="22">
        <v>5</v>
      </c>
      <c r="E19" s="22">
        <v>4</v>
      </c>
      <c r="F19" s="22">
        <f t="shared" si="0"/>
        <v>9</v>
      </c>
      <c r="G19" s="22">
        <v>5</v>
      </c>
      <c r="H19" s="5"/>
      <c r="I19" s="3"/>
      <c r="J19" s="3"/>
      <c r="K19" s="3"/>
      <c r="L19" s="3"/>
    </row>
    <row r="20" spans="1:8" ht="15" customHeight="1">
      <c r="A20" s="9">
        <v>6</v>
      </c>
      <c r="B20" s="10" t="s">
        <v>180</v>
      </c>
      <c r="C20" s="9" t="s">
        <v>26</v>
      </c>
      <c r="D20" s="22">
        <v>7</v>
      </c>
      <c r="E20" s="22">
        <v>7</v>
      </c>
      <c r="F20" s="22">
        <f t="shared" si="0"/>
        <v>14</v>
      </c>
      <c r="G20" s="22">
        <v>6</v>
      </c>
      <c r="H20" s="230" t="s">
        <v>274</v>
      </c>
    </row>
    <row r="21" spans="1:8" ht="15" customHeight="1">
      <c r="A21" s="9">
        <v>7</v>
      </c>
      <c r="B21" s="12" t="s">
        <v>72</v>
      </c>
      <c r="C21" s="9" t="s">
        <v>28</v>
      </c>
      <c r="D21" s="22">
        <v>6</v>
      </c>
      <c r="E21" s="22">
        <v>8</v>
      </c>
      <c r="F21" s="22">
        <f t="shared" si="0"/>
        <v>14</v>
      </c>
      <c r="G21" s="22">
        <v>7</v>
      </c>
      <c r="H21" s="230" t="s">
        <v>274</v>
      </c>
    </row>
    <row r="22" spans="1:8" ht="15" customHeight="1">
      <c r="A22" s="9">
        <v>8</v>
      </c>
      <c r="B22" s="230" t="s">
        <v>89</v>
      </c>
      <c r="C22" s="9" t="s">
        <v>27</v>
      </c>
      <c r="D22" s="22">
        <v>10</v>
      </c>
      <c r="E22" s="22">
        <v>6</v>
      </c>
      <c r="F22" s="22">
        <f t="shared" si="0"/>
        <v>16</v>
      </c>
      <c r="G22" s="22">
        <v>8</v>
      </c>
      <c r="H22" s="5"/>
    </row>
    <row r="23" spans="1:8" ht="14.25" customHeight="1">
      <c r="A23" s="9">
        <v>9</v>
      </c>
      <c r="B23" s="13" t="s">
        <v>79</v>
      </c>
      <c r="C23" s="9" t="s">
        <v>27</v>
      </c>
      <c r="D23" s="22">
        <v>8</v>
      </c>
      <c r="E23" s="22">
        <v>9</v>
      </c>
      <c r="F23" s="22">
        <f t="shared" si="0"/>
        <v>17</v>
      </c>
      <c r="G23" s="22">
        <v>9</v>
      </c>
      <c r="H23" s="5"/>
    </row>
    <row r="24" spans="1:8" ht="15" customHeight="1">
      <c r="A24" s="9">
        <v>10</v>
      </c>
      <c r="B24" s="13" t="s">
        <v>65</v>
      </c>
      <c r="C24" s="9" t="s">
        <v>27</v>
      </c>
      <c r="D24" s="22">
        <v>11</v>
      </c>
      <c r="E24" s="22">
        <v>11</v>
      </c>
      <c r="F24" s="22">
        <f t="shared" si="0"/>
        <v>22</v>
      </c>
      <c r="G24" s="22">
        <v>10</v>
      </c>
      <c r="H24" s="5"/>
    </row>
    <row r="25" spans="1:8" ht="15" customHeight="1">
      <c r="A25" s="9">
        <v>11</v>
      </c>
      <c r="B25" s="12" t="s">
        <v>181</v>
      </c>
      <c r="C25" s="9" t="s">
        <v>29</v>
      </c>
      <c r="D25" s="22">
        <v>13</v>
      </c>
      <c r="E25" s="22">
        <v>10</v>
      </c>
      <c r="F25" s="22">
        <f t="shared" si="0"/>
        <v>23</v>
      </c>
      <c r="G25" s="22">
        <v>11</v>
      </c>
      <c r="H25" s="21"/>
    </row>
    <row r="26" spans="1:8" ht="15" customHeight="1">
      <c r="A26" s="9">
        <v>12</v>
      </c>
      <c r="B26" s="11" t="s">
        <v>23</v>
      </c>
      <c r="C26" s="9" t="s">
        <v>29</v>
      </c>
      <c r="D26" s="22">
        <v>12</v>
      </c>
      <c r="E26" s="22">
        <v>12</v>
      </c>
      <c r="F26" s="22">
        <f t="shared" si="0"/>
        <v>24</v>
      </c>
      <c r="G26" s="22">
        <v>12</v>
      </c>
      <c r="H26" s="230" t="s">
        <v>274</v>
      </c>
    </row>
    <row r="27" spans="1:8" ht="14.25" customHeight="1">
      <c r="A27" s="9">
        <v>13</v>
      </c>
      <c r="B27" s="11" t="s">
        <v>205</v>
      </c>
      <c r="C27" s="9" t="s">
        <v>29</v>
      </c>
      <c r="D27" s="22">
        <v>9</v>
      </c>
      <c r="E27" s="22">
        <v>15</v>
      </c>
      <c r="F27" s="22">
        <f t="shared" si="0"/>
        <v>24</v>
      </c>
      <c r="G27" s="22">
        <v>13</v>
      </c>
      <c r="H27" s="230" t="s">
        <v>274</v>
      </c>
    </row>
    <row r="28" spans="1:8" ht="15" customHeight="1">
      <c r="A28" s="9">
        <v>14</v>
      </c>
      <c r="B28" s="11" t="s">
        <v>171</v>
      </c>
      <c r="C28" s="19" t="s">
        <v>29</v>
      </c>
      <c r="D28" s="20">
        <v>15</v>
      </c>
      <c r="E28" s="20">
        <v>13</v>
      </c>
      <c r="F28" s="22">
        <f t="shared" si="0"/>
        <v>28</v>
      </c>
      <c r="G28" s="22">
        <v>14</v>
      </c>
      <c r="H28" s="5"/>
    </row>
    <row r="29" spans="1:8" ht="14.25" customHeight="1">
      <c r="A29" s="9">
        <v>15</v>
      </c>
      <c r="B29" s="11" t="s">
        <v>22</v>
      </c>
      <c r="C29" s="9" t="s">
        <v>26</v>
      </c>
      <c r="D29" s="22">
        <v>16</v>
      </c>
      <c r="E29" s="22">
        <v>14</v>
      </c>
      <c r="F29" s="22">
        <f t="shared" si="0"/>
        <v>30</v>
      </c>
      <c r="G29" s="22">
        <v>15</v>
      </c>
      <c r="H29" s="230" t="s">
        <v>274</v>
      </c>
    </row>
    <row r="30" spans="1:8" ht="15" customHeight="1">
      <c r="A30" s="9">
        <v>16</v>
      </c>
      <c r="B30" s="11" t="s">
        <v>71</v>
      </c>
      <c r="C30" s="9" t="s">
        <v>25</v>
      </c>
      <c r="D30" s="22">
        <v>14</v>
      </c>
      <c r="E30" s="22">
        <v>16</v>
      </c>
      <c r="F30" s="22">
        <f t="shared" si="0"/>
        <v>30</v>
      </c>
      <c r="G30" s="22">
        <v>16</v>
      </c>
      <c r="H30" s="230" t="s">
        <v>274</v>
      </c>
    </row>
    <row r="31" spans="1:8" ht="15" customHeight="1">
      <c r="A31" s="9">
        <v>17</v>
      </c>
      <c r="B31" s="11" t="s">
        <v>125</v>
      </c>
      <c r="C31" s="9" t="s">
        <v>25</v>
      </c>
      <c r="D31" s="22">
        <v>17</v>
      </c>
      <c r="E31" s="22">
        <v>17</v>
      </c>
      <c r="F31" s="22">
        <f t="shared" si="0"/>
        <v>34</v>
      </c>
      <c r="G31" s="22">
        <v>17</v>
      </c>
      <c r="H31" s="22"/>
    </row>
    <row r="33" spans="1:11" ht="12.75">
      <c r="A33" s="6" t="s">
        <v>46</v>
      </c>
      <c r="C33" s="236" t="s">
        <v>47</v>
      </c>
      <c r="J33" s="80"/>
      <c r="K33" s="80"/>
    </row>
    <row r="36" spans="1:3" ht="12.75">
      <c r="A36" s="64" t="s">
        <v>7</v>
      </c>
      <c r="C36" s="237" t="s">
        <v>204</v>
      </c>
    </row>
    <row r="37" ht="12.75">
      <c r="D37" s="2"/>
    </row>
  </sheetData>
  <sheetProtection/>
  <mergeCells count="15">
    <mergeCell ref="A5:H5"/>
    <mergeCell ref="G11:G14"/>
    <mergeCell ref="A11:A14"/>
    <mergeCell ref="B11:B14"/>
    <mergeCell ref="A6:G6"/>
    <mergeCell ref="A1:H1"/>
    <mergeCell ref="A2:H2"/>
    <mergeCell ref="A3:H3"/>
    <mergeCell ref="A4:H4"/>
    <mergeCell ref="A9:H9"/>
    <mergeCell ref="D11:D14"/>
    <mergeCell ref="E11:E14"/>
    <mergeCell ref="C11:C14"/>
    <mergeCell ref="H11:H14"/>
    <mergeCell ref="F11:F14"/>
  </mergeCells>
  <printOptions/>
  <pageMargins left="1.13" right="0.15748031496062992" top="0.1968503937007874" bottom="0.1968503937007874" header="0.15748031496062992" footer="0.15748031496062992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.8515625" style="2" customWidth="1"/>
    <col min="2" max="2" width="20.421875" style="2" customWidth="1"/>
    <col min="3" max="3" width="25.57421875" style="2" customWidth="1"/>
    <col min="4" max="4" width="4.140625" style="2" customWidth="1"/>
    <col min="5" max="5" width="6.00390625" style="2" customWidth="1"/>
    <col min="6" max="6" width="6.28125" style="2" customWidth="1"/>
    <col min="7" max="7" width="6.421875" style="2" customWidth="1"/>
    <col min="8" max="8" width="6.28125" style="2" customWidth="1"/>
    <col min="9" max="9" width="6.7109375" style="2" customWidth="1"/>
    <col min="10" max="10" width="6.28125" style="2" customWidth="1"/>
    <col min="11" max="12" width="6.421875" style="2" customWidth="1"/>
    <col min="13" max="13" width="6.00390625" style="2" customWidth="1"/>
    <col min="14" max="14" width="5.28125" style="2" customWidth="1"/>
    <col min="15" max="15" width="6.57421875" style="2" customWidth="1"/>
    <col min="16" max="16" width="5.421875" style="2" customWidth="1"/>
    <col min="17" max="16384" width="9.140625" style="2" customWidth="1"/>
  </cols>
  <sheetData>
    <row r="1" spans="1:16" ht="12.75">
      <c r="A1" s="406" t="s">
        <v>42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2.75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12.75">
      <c r="A3" s="406" t="s">
        <v>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2.75">
      <c r="A4" s="407" t="s">
        <v>48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18" ht="13.5" customHeight="1">
      <c r="A5" s="345" t="s">
        <v>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27"/>
      <c r="R5" s="27"/>
    </row>
    <row r="6" spans="1:16" ht="12.75" customHeight="1">
      <c r="A6" s="402" t="s">
        <v>194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</row>
    <row r="7" spans="1:16" ht="12.75" customHeight="1">
      <c r="A7" s="404" t="s">
        <v>52</v>
      </c>
      <c r="B7" s="40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405" t="s">
        <v>53</v>
      </c>
      <c r="N7" s="405"/>
      <c r="O7" s="405"/>
      <c r="P7" s="405"/>
    </row>
    <row r="8" spans="1:12" ht="13.5" customHeight="1">
      <c r="A8" s="6" t="s">
        <v>276</v>
      </c>
      <c r="D8" s="6"/>
      <c r="E8" s="6"/>
      <c r="F8" s="6"/>
      <c r="G8" s="6"/>
      <c r="H8" s="6"/>
      <c r="I8" s="6"/>
      <c r="J8" s="6"/>
      <c r="K8" s="6"/>
      <c r="L8" s="6"/>
    </row>
    <row r="9" spans="1:16" ht="4.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s="6" customFormat="1" ht="92.25">
      <c r="A10" s="41" t="s">
        <v>37</v>
      </c>
      <c r="B10" s="41" t="s">
        <v>0</v>
      </c>
      <c r="C10" s="41" t="s">
        <v>1</v>
      </c>
      <c r="D10" s="42" t="s">
        <v>45</v>
      </c>
      <c r="E10" s="41" t="s">
        <v>31</v>
      </c>
      <c r="F10" s="40" t="s">
        <v>13</v>
      </c>
      <c r="G10" s="39" t="s">
        <v>3</v>
      </c>
      <c r="H10" s="39" t="s">
        <v>24</v>
      </c>
      <c r="I10" s="39" t="s">
        <v>189</v>
      </c>
      <c r="J10" s="39" t="s">
        <v>183</v>
      </c>
      <c r="K10" s="39" t="s">
        <v>185</v>
      </c>
      <c r="L10" s="39" t="s">
        <v>184</v>
      </c>
      <c r="M10" s="41" t="s">
        <v>33</v>
      </c>
      <c r="N10" s="41" t="s">
        <v>6</v>
      </c>
      <c r="O10" s="43" t="s">
        <v>173</v>
      </c>
      <c r="P10" s="40" t="s">
        <v>4</v>
      </c>
    </row>
    <row r="11" spans="1:16" s="6" customFormat="1" ht="14.25" customHeight="1">
      <c r="A11" s="48">
        <v>1</v>
      </c>
      <c r="B11" s="25" t="s">
        <v>104</v>
      </c>
      <c r="C11" s="49" t="s">
        <v>32</v>
      </c>
      <c r="D11" s="24">
        <v>1</v>
      </c>
      <c r="E11" s="49">
        <v>116</v>
      </c>
      <c r="F11" s="85">
        <v>0.011805555555555555</v>
      </c>
      <c r="G11" s="87">
        <v>0.014710648148148148</v>
      </c>
      <c r="H11" s="87">
        <v>0</v>
      </c>
      <c r="I11" s="87">
        <f aca="true" t="shared" si="0" ref="I11:I41">G11-H11-F11</f>
        <v>0.002905092592592593</v>
      </c>
      <c r="J11" s="82">
        <v>0</v>
      </c>
      <c r="K11" s="87">
        <v>0.00017361111111111112</v>
      </c>
      <c r="L11" s="87">
        <v>0</v>
      </c>
      <c r="M11" s="88">
        <f aca="true" t="shared" si="1" ref="M11:M41">I11+L11</f>
        <v>0.002905092592592593</v>
      </c>
      <c r="N11" s="26">
        <v>1</v>
      </c>
      <c r="O11" s="214">
        <v>1</v>
      </c>
      <c r="P11" s="26" t="s">
        <v>25</v>
      </c>
    </row>
    <row r="12" spans="1:16" s="6" customFormat="1" ht="12" customHeight="1">
      <c r="A12" s="48">
        <v>2</v>
      </c>
      <c r="B12" s="50" t="s">
        <v>96</v>
      </c>
      <c r="C12" s="49" t="s">
        <v>21</v>
      </c>
      <c r="D12" s="51">
        <v>4</v>
      </c>
      <c r="E12" s="49">
        <v>414</v>
      </c>
      <c r="F12" s="85">
        <v>0.006944444444444444</v>
      </c>
      <c r="G12" s="87">
        <v>0.00986111111111111</v>
      </c>
      <c r="H12" s="87">
        <v>0</v>
      </c>
      <c r="I12" s="87">
        <f t="shared" si="0"/>
        <v>0.0029166666666666664</v>
      </c>
      <c r="J12" s="82">
        <v>0</v>
      </c>
      <c r="K12" s="87">
        <v>0.000173611111111111</v>
      </c>
      <c r="L12" s="87">
        <v>0</v>
      </c>
      <c r="M12" s="88">
        <f t="shared" si="1"/>
        <v>0.0029166666666666664</v>
      </c>
      <c r="N12" s="26">
        <v>2</v>
      </c>
      <c r="O12" s="214">
        <f>M12/$M$11</f>
        <v>1.0039840637450197</v>
      </c>
      <c r="P12" s="26" t="s">
        <v>25</v>
      </c>
    </row>
    <row r="13" spans="1:16" s="32" customFormat="1" ht="12" customHeight="1">
      <c r="A13" s="48">
        <v>3</v>
      </c>
      <c r="B13" s="50" t="s">
        <v>97</v>
      </c>
      <c r="C13" s="49" t="s">
        <v>21</v>
      </c>
      <c r="D13" s="51">
        <v>4</v>
      </c>
      <c r="E13" s="49">
        <v>416</v>
      </c>
      <c r="F13" s="85">
        <v>0.011805555555555555</v>
      </c>
      <c r="G13" s="97">
        <v>0.01476851851851852</v>
      </c>
      <c r="H13" s="87">
        <v>0</v>
      </c>
      <c r="I13" s="87">
        <f t="shared" si="0"/>
        <v>0.002962962962962964</v>
      </c>
      <c r="J13" s="82">
        <v>0</v>
      </c>
      <c r="K13" s="87">
        <v>0.000173611111111111</v>
      </c>
      <c r="L13" s="87">
        <v>0</v>
      </c>
      <c r="M13" s="88">
        <f t="shared" si="1"/>
        <v>0.002962962962962964</v>
      </c>
      <c r="N13" s="26">
        <v>3</v>
      </c>
      <c r="O13" s="214">
        <f aca="true" t="shared" si="2" ref="O13:O60">M13/$M$11</f>
        <v>1.0199203187251</v>
      </c>
      <c r="P13" s="26" t="s">
        <v>25</v>
      </c>
    </row>
    <row r="14" spans="1:16" s="32" customFormat="1" ht="12" customHeight="1">
      <c r="A14" s="48">
        <v>4</v>
      </c>
      <c r="B14" s="55" t="s">
        <v>63</v>
      </c>
      <c r="C14" s="53" t="s">
        <v>20</v>
      </c>
      <c r="D14" s="54">
        <v>2</v>
      </c>
      <c r="E14" s="53">
        <v>216</v>
      </c>
      <c r="F14" s="84">
        <v>0.02847222222222222</v>
      </c>
      <c r="G14" s="87">
        <v>0.03145833333333333</v>
      </c>
      <c r="H14" s="87">
        <v>0</v>
      </c>
      <c r="I14" s="87">
        <f t="shared" si="0"/>
        <v>0.0029861111111111095</v>
      </c>
      <c r="J14" s="82">
        <v>0</v>
      </c>
      <c r="K14" s="87">
        <v>0.000173611111111111</v>
      </c>
      <c r="L14" s="87">
        <v>0</v>
      </c>
      <c r="M14" s="88">
        <f t="shared" si="1"/>
        <v>0.0029861111111111095</v>
      </c>
      <c r="N14" s="26">
        <v>4</v>
      </c>
      <c r="O14" s="214">
        <f t="shared" si="2"/>
        <v>1.0278884462151388</v>
      </c>
      <c r="P14" s="26" t="s">
        <v>25</v>
      </c>
    </row>
    <row r="15" spans="1:16" s="32" customFormat="1" ht="12" customHeight="1">
      <c r="A15" s="48">
        <v>5</v>
      </c>
      <c r="B15" s="50" t="s">
        <v>98</v>
      </c>
      <c r="C15" s="49" t="s">
        <v>21</v>
      </c>
      <c r="D15" s="51">
        <v>4</v>
      </c>
      <c r="E15" s="49">
        <v>415</v>
      </c>
      <c r="F15" s="84">
        <v>0.009027777777777779</v>
      </c>
      <c r="G15" s="88">
        <v>0.012060185185185186</v>
      </c>
      <c r="H15" s="87">
        <v>0</v>
      </c>
      <c r="I15" s="87">
        <f t="shared" si="0"/>
        <v>0.0030324074074074073</v>
      </c>
      <c r="J15" s="82">
        <v>0</v>
      </c>
      <c r="K15" s="87">
        <v>0.000173611111111111</v>
      </c>
      <c r="L15" s="87">
        <v>0</v>
      </c>
      <c r="M15" s="88">
        <f t="shared" si="1"/>
        <v>0.0030324074074074073</v>
      </c>
      <c r="N15" s="26">
        <v>5</v>
      </c>
      <c r="O15" s="214">
        <f t="shared" si="2"/>
        <v>1.043824701195219</v>
      </c>
      <c r="P15" s="26" t="s">
        <v>25</v>
      </c>
    </row>
    <row r="16" spans="1:16" s="32" customFormat="1" ht="12" customHeight="1">
      <c r="A16" s="48">
        <v>6</v>
      </c>
      <c r="B16" s="55" t="s">
        <v>62</v>
      </c>
      <c r="C16" s="53" t="s">
        <v>20</v>
      </c>
      <c r="D16" s="54">
        <v>2</v>
      </c>
      <c r="E16" s="53">
        <v>212</v>
      </c>
      <c r="F16" s="84">
        <v>0.02291666666666667</v>
      </c>
      <c r="G16" s="87">
        <v>0.026006944444444447</v>
      </c>
      <c r="H16" s="87">
        <v>0</v>
      </c>
      <c r="I16" s="87">
        <f t="shared" si="0"/>
        <v>0.0030902777777777786</v>
      </c>
      <c r="J16" s="82">
        <v>0</v>
      </c>
      <c r="K16" s="87">
        <v>0.000173611111111111</v>
      </c>
      <c r="L16" s="87">
        <v>0</v>
      </c>
      <c r="M16" s="88">
        <f t="shared" si="1"/>
        <v>0.0030902777777777786</v>
      </c>
      <c r="N16" s="26">
        <v>6</v>
      </c>
      <c r="O16" s="214">
        <f t="shared" si="2"/>
        <v>1.063745019920319</v>
      </c>
      <c r="P16" s="26" t="s">
        <v>25</v>
      </c>
    </row>
    <row r="17" spans="1:16" s="32" customFormat="1" ht="12" customHeight="1">
      <c r="A17" s="48">
        <v>7</v>
      </c>
      <c r="B17" s="25" t="s">
        <v>103</v>
      </c>
      <c r="C17" s="49" t="s">
        <v>32</v>
      </c>
      <c r="D17" s="24">
        <v>1</v>
      </c>
      <c r="E17" s="49">
        <v>115</v>
      </c>
      <c r="F17" s="84">
        <v>0.009027777777777779</v>
      </c>
      <c r="G17" s="87">
        <v>0.012280092592592592</v>
      </c>
      <c r="H17" s="87">
        <v>0</v>
      </c>
      <c r="I17" s="87">
        <f t="shared" si="0"/>
        <v>0.003252314814814814</v>
      </c>
      <c r="J17" s="82">
        <v>0</v>
      </c>
      <c r="K17" s="87">
        <v>0.00017361111111111112</v>
      </c>
      <c r="L17" s="87">
        <v>0</v>
      </c>
      <c r="M17" s="88">
        <f t="shared" si="1"/>
        <v>0.003252314814814814</v>
      </c>
      <c r="N17" s="26">
        <v>7</v>
      </c>
      <c r="O17" s="214">
        <f t="shared" si="2"/>
        <v>1.1195219123505973</v>
      </c>
      <c r="P17" s="26" t="s">
        <v>25</v>
      </c>
    </row>
    <row r="18" spans="1:16" s="32" customFormat="1" ht="12" customHeight="1">
      <c r="A18" s="48">
        <v>8</v>
      </c>
      <c r="B18" s="55" t="s">
        <v>60</v>
      </c>
      <c r="C18" s="53" t="s">
        <v>82</v>
      </c>
      <c r="D18" s="54">
        <v>1</v>
      </c>
      <c r="E18" s="53">
        <v>126</v>
      </c>
      <c r="F18" s="84">
        <v>0.02013888888888889</v>
      </c>
      <c r="G18" s="87">
        <v>0.02342592592592593</v>
      </c>
      <c r="H18" s="87">
        <v>0</v>
      </c>
      <c r="I18" s="87">
        <f t="shared" si="0"/>
        <v>0.0032870370370370397</v>
      </c>
      <c r="J18" s="82">
        <v>0</v>
      </c>
      <c r="K18" s="87">
        <v>0.000173611111111111</v>
      </c>
      <c r="L18" s="87">
        <v>0</v>
      </c>
      <c r="M18" s="88">
        <f t="shared" si="1"/>
        <v>0.0032870370370370397</v>
      </c>
      <c r="N18" s="26">
        <v>8</v>
      </c>
      <c r="O18" s="214">
        <f t="shared" si="2"/>
        <v>1.1314741035856581</v>
      </c>
      <c r="P18" s="26" t="s">
        <v>25</v>
      </c>
    </row>
    <row r="19" spans="1:16" s="32" customFormat="1" ht="12" customHeight="1">
      <c r="A19" s="48">
        <v>9</v>
      </c>
      <c r="B19" s="55" t="s">
        <v>64</v>
      </c>
      <c r="C19" s="53" t="s">
        <v>20</v>
      </c>
      <c r="D19" s="54">
        <v>2</v>
      </c>
      <c r="E19" s="53">
        <v>214</v>
      </c>
      <c r="F19" s="84">
        <v>0.025694444444444447</v>
      </c>
      <c r="G19" s="87">
        <v>0.028993055555555553</v>
      </c>
      <c r="H19" s="87">
        <v>0</v>
      </c>
      <c r="I19" s="87">
        <f t="shared" si="0"/>
        <v>0.0032986111111111063</v>
      </c>
      <c r="J19" s="82">
        <v>0</v>
      </c>
      <c r="K19" s="87">
        <v>0.000173611111111111</v>
      </c>
      <c r="L19" s="87">
        <v>0</v>
      </c>
      <c r="M19" s="88">
        <f t="shared" si="1"/>
        <v>0.0032986111111111063</v>
      </c>
      <c r="N19" s="26">
        <v>9</v>
      </c>
      <c r="O19" s="214">
        <f t="shared" si="2"/>
        <v>1.1354581673306756</v>
      </c>
      <c r="P19" s="26" t="s">
        <v>25</v>
      </c>
    </row>
    <row r="20" spans="1:16" s="32" customFormat="1" ht="12" customHeight="1">
      <c r="A20" s="48">
        <v>10</v>
      </c>
      <c r="B20" s="55" t="s">
        <v>30</v>
      </c>
      <c r="C20" s="49" t="s">
        <v>79</v>
      </c>
      <c r="D20" s="54">
        <v>5</v>
      </c>
      <c r="E20" s="49">
        <v>521</v>
      </c>
      <c r="F20" s="84">
        <v>0.042361111111111106</v>
      </c>
      <c r="G20" s="87">
        <v>0.04582175925925926</v>
      </c>
      <c r="H20" s="87">
        <v>0</v>
      </c>
      <c r="I20" s="87">
        <f t="shared" si="0"/>
        <v>0.003460648148148157</v>
      </c>
      <c r="J20" s="82">
        <v>0</v>
      </c>
      <c r="K20" s="87">
        <v>0.000173611111111111</v>
      </c>
      <c r="L20" s="87">
        <v>0</v>
      </c>
      <c r="M20" s="88">
        <f t="shared" si="1"/>
        <v>0.003460648148148157</v>
      </c>
      <c r="N20" s="26">
        <v>10</v>
      </c>
      <c r="O20" s="214">
        <f t="shared" si="2"/>
        <v>1.1912350597609591</v>
      </c>
      <c r="P20" s="26" t="s">
        <v>199</v>
      </c>
    </row>
    <row r="21" spans="1:16" s="32" customFormat="1" ht="12" customHeight="1">
      <c r="A21" s="48">
        <v>11</v>
      </c>
      <c r="B21" s="52" t="s">
        <v>109</v>
      </c>
      <c r="C21" s="53" t="s">
        <v>179</v>
      </c>
      <c r="D21" s="54">
        <v>4</v>
      </c>
      <c r="E21" s="53">
        <v>425</v>
      </c>
      <c r="F21" s="85">
        <v>0.01875</v>
      </c>
      <c r="G21" s="87">
        <v>0.02244212962962963</v>
      </c>
      <c r="H21" s="87">
        <v>0</v>
      </c>
      <c r="I21" s="87">
        <f t="shared" si="0"/>
        <v>0.003692129629629632</v>
      </c>
      <c r="J21" s="82">
        <v>0</v>
      </c>
      <c r="K21" s="87">
        <v>0.000173611111111111</v>
      </c>
      <c r="L21" s="87">
        <v>0</v>
      </c>
      <c r="M21" s="88">
        <f t="shared" si="1"/>
        <v>0.003692129629629632</v>
      </c>
      <c r="N21" s="26">
        <v>11</v>
      </c>
      <c r="O21" s="214">
        <f t="shared" si="2"/>
        <v>1.2709163346613552</v>
      </c>
      <c r="P21" s="26" t="s">
        <v>199</v>
      </c>
    </row>
    <row r="22" spans="1:16" s="32" customFormat="1" ht="12" customHeight="1">
      <c r="A22" s="48">
        <v>12</v>
      </c>
      <c r="B22" s="55" t="s">
        <v>87</v>
      </c>
      <c r="C22" s="53" t="s">
        <v>180</v>
      </c>
      <c r="D22" s="54">
        <v>1</v>
      </c>
      <c r="E22" s="53">
        <v>136</v>
      </c>
      <c r="F22" s="84">
        <v>0.02847222222222222</v>
      </c>
      <c r="G22" s="87">
        <v>0.032164351851851854</v>
      </c>
      <c r="H22" s="87">
        <v>0</v>
      </c>
      <c r="I22" s="87">
        <f t="shared" si="0"/>
        <v>0.003692129629629632</v>
      </c>
      <c r="J22" s="82">
        <v>0</v>
      </c>
      <c r="K22" s="87">
        <v>0.000173611111111111</v>
      </c>
      <c r="L22" s="87">
        <v>0</v>
      </c>
      <c r="M22" s="88">
        <f t="shared" si="1"/>
        <v>0.003692129629629632</v>
      </c>
      <c r="N22" s="26">
        <v>12</v>
      </c>
      <c r="O22" s="214">
        <f t="shared" si="2"/>
        <v>1.2709163346613552</v>
      </c>
      <c r="P22" s="26" t="s">
        <v>199</v>
      </c>
    </row>
    <row r="23" spans="1:16" s="32" customFormat="1" ht="12" customHeight="1">
      <c r="A23" s="48">
        <v>13</v>
      </c>
      <c r="B23" s="52" t="s">
        <v>134</v>
      </c>
      <c r="C23" s="54" t="s">
        <v>155</v>
      </c>
      <c r="D23" s="54">
        <v>3</v>
      </c>
      <c r="E23" s="53">
        <v>341</v>
      </c>
      <c r="F23" s="96">
        <v>0.07430555555555556</v>
      </c>
      <c r="G23" s="96">
        <v>0.07802083333333333</v>
      </c>
      <c r="H23" s="87">
        <v>0</v>
      </c>
      <c r="I23" s="87">
        <f t="shared" si="0"/>
        <v>0.0037152777777777757</v>
      </c>
      <c r="J23" s="99">
        <v>0</v>
      </c>
      <c r="K23" s="87">
        <v>0.000173611111111111</v>
      </c>
      <c r="L23" s="100">
        <v>0</v>
      </c>
      <c r="M23" s="88">
        <f t="shared" si="1"/>
        <v>0.0037152777777777757</v>
      </c>
      <c r="N23" s="26">
        <v>13</v>
      </c>
      <c r="O23" s="214">
        <f t="shared" si="2"/>
        <v>1.2788844621513935</v>
      </c>
      <c r="P23" s="26" t="s">
        <v>199</v>
      </c>
    </row>
    <row r="24" spans="1:16" s="32" customFormat="1" ht="12" customHeight="1">
      <c r="A24" s="48">
        <v>14</v>
      </c>
      <c r="B24" s="55" t="s">
        <v>58</v>
      </c>
      <c r="C24" s="53" t="s">
        <v>82</v>
      </c>
      <c r="D24" s="54">
        <v>1</v>
      </c>
      <c r="E24" s="53">
        <v>125</v>
      </c>
      <c r="F24" s="84">
        <v>0.01875</v>
      </c>
      <c r="G24" s="87">
        <v>0.022511574074074073</v>
      </c>
      <c r="H24" s="87">
        <v>0</v>
      </c>
      <c r="I24" s="87">
        <f t="shared" si="0"/>
        <v>0.0037615740740740734</v>
      </c>
      <c r="J24" s="82">
        <v>0</v>
      </c>
      <c r="K24" s="87">
        <v>0.000173611111111111</v>
      </c>
      <c r="L24" s="87">
        <v>0</v>
      </c>
      <c r="M24" s="88">
        <f t="shared" si="1"/>
        <v>0.0037615740740740734</v>
      </c>
      <c r="N24" s="26">
        <v>14</v>
      </c>
      <c r="O24" s="214">
        <f t="shared" si="2"/>
        <v>1.2948207171314738</v>
      </c>
      <c r="P24" s="26" t="s">
        <v>199</v>
      </c>
    </row>
    <row r="25" spans="1:16" s="32" customFormat="1" ht="12" customHeight="1">
      <c r="A25" s="48">
        <v>15</v>
      </c>
      <c r="B25" s="52" t="s">
        <v>108</v>
      </c>
      <c r="C25" s="53" t="s">
        <v>179</v>
      </c>
      <c r="D25" s="54">
        <v>4</v>
      </c>
      <c r="E25" s="53">
        <v>426</v>
      </c>
      <c r="F25" s="85">
        <v>0.02013888888888889</v>
      </c>
      <c r="G25" s="87">
        <v>0.023923611111111114</v>
      </c>
      <c r="H25" s="87">
        <v>0</v>
      </c>
      <c r="I25" s="87">
        <f t="shared" si="0"/>
        <v>0.003784722222222224</v>
      </c>
      <c r="J25" s="82">
        <v>0</v>
      </c>
      <c r="K25" s="87">
        <v>0.000173611111111111</v>
      </c>
      <c r="L25" s="87">
        <v>0</v>
      </c>
      <c r="M25" s="88">
        <f t="shared" si="1"/>
        <v>0.003784722222222224</v>
      </c>
      <c r="N25" s="26">
        <v>15</v>
      </c>
      <c r="O25" s="214">
        <f t="shared" si="2"/>
        <v>1.3027888446215146</v>
      </c>
      <c r="P25" s="26" t="s">
        <v>199</v>
      </c>
    </row>
    <row r="26" spans="1:16" s="32" customFormat="1" ht="12" customHeight="1">
      <c r="A26" s="48">
        <v>16</v>
      </c>
      <c r="B26" s="55" t="s">
        <v>137</v>
      </c>
      <c r="C26" s="49" t="s">
        <v>79</v>
      </c>
      <c r="D26" s="54">
        <v>5</v>
      </c>
      <c r="E26" s="49">
        <v>522</v>
      </c>
      <c r="F26" s="84">
        <v>0.042361111111111106</v>
      </c>
      <c r="G26" s="87">
        <v>0.0462962962962963</v>
      </c>
      <c r="H26" s="87">
        <v>0</v>
      </c>
      <c r="I26" s="87">
        <f t="shared" si="0"/>
        <v>0.003935185185185194</v>
      </c>
      <c r="J26" s="82">
        <v>0</v>
      </c>
      <c r="K26" s="87">
        <v>0.000173611111111111</v>
      </c>
      <c r="L26" s="87">
        <v>0</v>
      </c>
      <c r="M26" s="88">
        <f t="shared" si="1"/>
        <v>0.003935185185185194</v>
      </c>
      <c r="N26" s="26">
        <v>16</v>
      </c>
      <c r="O26" s="214">
        <f t="shared" si="2"/>
        <v>1.354581673306776</v>
      </c>
      <c r="P26" s="26" t="s">
        <v>199</v>
      </c>
    </row>
    <row r="27" spans="1:16" s="32" customFormat="1" ht="12" customHeight="1">
      <c r="A27" s="48">
        <v>17</v>
      </c>
      <c r="B27" s="55" t="s">
        <v>74</v>
      </c>
      <c r="C27" s="54" t="s">
        <v>72</v>
      </c>
      <c r="D27" s="54">
        <v>4</v>
      </c>
      <c r="E27" s="53">
        <v>436</v>
      </c>
      <c r="F27" s="96">
        <v>0.08263888888888889</v>
      </c>
      <c r="G27" s="96">
        <v>0.08664351851851852</v>
      </c>
      <c r="H27" s="87">
        <v>0</v>
      </c>
      <c r="I27" s="87">
        <f t="shared" si="0"/>
        <v>0.004004629629629636</v>
      </c>
      <c r="J27" s="99">
        <v>0</v>
      </c>
      <c r="K27" s="87">
        <v>0.000173611111111111</v>
      </c>
      <c r="L27" s="100">
        <v>0</v>
      </c>
      <c r="M27" s="88">
        <f t="shared" si="1"/>
        <v>0.004004629629629636</v>
      </c>
      <c r="N27" s="26">
        <v>17</v>
      </c>
      <c r="O27" s="214">
        <f t="shared" si="2"/>
        <v>1.3784860557768945</v>
      </c>
      <c r="P27" s="26" t="s">
        <v>199</v>
      </c>
    </row>
    <row r="28" spans="1:16" s="32" customFormat="1" ht="12" customHeight="1">
      <c r="A28" s="48">
        <v>18</v>
      </c>
      <c r="B28" s="52" t="s">
        <v>93</v>
      </c>
      <c r="C28" s="53" t="s">
        <v>23</v>
      </c>
      <c r="D28" s="54">
        <v>3</v>
      </c>
      <c r="E28" s="53">
        <v>324</v>
      </c>
      <c r="F28" s="95">
        <v>0.05902777777777778</v>
      </c>
      <c r="G28" s="87">
        <v>0.06310185185185185</v>
      </c>
      <c r="H28" s="87">
        <v>0</v>
      </c>
      <c r="I28" s="87">
        <f t="shared" si="0"/>
        <v>0.00407407407407407</v>
      </c>
      <c r="J28" s="98">
        <v>1</v>
      </c>
      <c r="K28" s="87">
        <v>0.000173611111111111</v>
      </c>
      <c r="L28" s="89">
        <v>0.00017361111111111112</v>
      </c>
      <c r="M28" s="88">
        <f t="shared" si="1"/>
        <v>0.004247685185185182</v>
      </c>
      <c r="N28" s="26">
        <v>18</v>
      </c>
      <c r="O28" s="214">
        <f t="shared" si="2"/>
        <v>1.4621513944223095</v>
      </c>
      <c r="P28" s="26" t="s">
        <v>201</v>
      </c>
    </row>
    <row r="29" spans="1:16" s="32" customFormat="1" ht="12" customHeight="1">
      <c r="A29" s="48">
        <v>19</v>
      </c>
      <c r="B29" s="55" t="s">
        <v>135</v>
      </c>
      <c r="C29" s="53" t="s">
        <v>180</v>
      </c>
      <c r="D29" s="54">
        <v>1</v>
      </c>
      <c r="E29" s="53">
        <v>135</v>
      </c>
      <c r="F29" s="84">
        <v>0.027083333333333334</v>
      </c>
      <c r="G29" s="87">
        <v>0.031030092592592592</v>
      </c>
      <c r="H29" s="87">
        <v>0</v>
      </c>
      <c r="I29" s="87">
        <f t="shared" si="0"/>
        <v>0.0039467592592592575</v>
      </c>
      <c r="J29" s="82">
        <v>2</v>
      </c>
      <c r="K29" s="87">
        <v>0.000173611111111111</v>
      </c>
      <c r="L29" s="87">
        <v>0.00034722222222222224</v>
      </c>
      <c r="M29" s="88">
        <f t="shared" si="1"/>
        <v>0.004293981481481479</v>
      </c>
      <c r="N29" s="26">
        <v>19</v>
      </c>
      <c r="O29" s="214">
        <f t="shared" si="2"/>
        <v>1.4780876494023896</v>
      </c>
      <c r="P29" s="26" t="s">
        <v>200</v>
      </c>
    </row>
    <row r="30" spans="1:16" s="32" customFormat="1" ht="12" customHeight="1">
      <c r="A30" s="48">
        <v>20</v>
      </c>
      <c r="B30" s="59" t="s">
        <v>162</v>
      </c>
      <c r="C30" s="53" t="s">
        <v>89</v>
      </c>
      <c r="D30" s="53"/>
      <c r="E30" s="53">
        <v>517</v>
      </c>
      <c r="F30" s="96">
        <v>0.03333333333333333</v>
      </c>
      <c r="G30" s="96">
        <v>0.037800925925925925</v>
      </c>
      <c r="H30" s="87">
        <v>0</v>
      </c>
      <c r="I30" s="87">
        <f t="shared" si="0"/>
        <v>0.0044675925925925924</v>
      </c>
      <c r="J30" s="99">
        <v>0</v>
      </c>
      <c r="K30" s="87">
        <v>0.000173611111111111</v>
      </c>
      <c r="L30" s="100">
        <v>0</v>
      </c>
      <c r="M30" s="88">
        <f t="shared" si="1"/>
        <v>0.0044675925925925924</v>
      </c>
      <c r="N30" s="26">
        <v>20</v>
      </c>
      <c r="O30" s="214">
        <f t="shared" si="2"/>
        <v>1.537848605577689</v>
      </c>
      <c r="P30" s="26" t="s">
        <v>200</v>
      </c>
    </row>
    <row r="31" spans="1:16" s="32" customFormat="1" ht="12" customHeight="1">
      <c r="A31" s="48">
        <v>21</v>
      </c>
      <c r="B31" s="25" t="s">
        <v>149</v>
      </c>
      <c r="C31" s="49" t="s">
        <v>65</v>
      </c>
      <c r="D31" s="24">
        <v>5</v>
      </c>
      <c r="E31" s="49">
        <v>533</v>
      </c>
      <c r="F31" s="84">
        <v>0.057638888888888885</v>
      </c>
      <c r="G31" s="87">
        <v>0.06215277777777778</v>
      </c>
      <c r="H31" s="87">
        <v>0</v>
      </c>
      <c r="I31" s="87">
        <f t="shared" si="0"/>
        <v>0.004513888888888894</v>
      </c>
      <c r="J31" s="82">
        <v>0</v>
      </c>
      <c r="K31" s="87">
        <v>0.000173611111111111</v>
      </c>
      <c r="L31" s="87">
        <v>0</v>
      </c>
      <c r="M31" s="88">
        <f t="shared" si="1"/>
        <v>0.004513888888888894</v>
      </c>
      <c r="N31" s="26">
        <v>21</v>
      </c>
      <c r="O31" s="214">
        <f t="shared" si="2"/>
        <v>1.5537848605577704</v>
      </c>
      <c r="P31" s="26" t="s">
        <v>200</v>
      </c>
    </row>
    <row r="32" spans="1:16" s="32" customFormat="1" ht="12" customHeight="1">
      <c r="A32" s="48">
        <v>22</v>
      </c>
      <c r="B32" s="25" t="s">
        <v>150</v>
      </c>
      <c r="C32" s="49" t="s">
        <v>65</v>
      </c>
      <c r="D32" s="24">
        <v>5</v>
      </c>
      <c r="E32" s="49">
        <v>534</v>
      </c>
      <c r="F32" s="84">
        <v>0.05902777777777778</v>
      </c>
      <c r="G32" s="87">
        <v>0.06357638888888889</v>
      </c>
      <c r="H32" s="87">
        <v>0</v>
      </c>
      <c r="I32" s="87">
        <f t="shared" si="0"/>
        <v>0.0045486111111111074</v>
      </c>
      <c r="J32" s="82">
        <v>1</v>
      </c>
      <c r="K32" s="87">
        <v>0.000173611111111111</v>
      </c>
      <c r="L32" s="87">
        <v>0.00017361111111111112</v>
      </c>
      <c r="M32" s="88">
        <f t="shared" si="1"/>
        <v>0.004722222222222219</v>
      </c>
      <c r="N32" s="26">
        <v>22</v>
      </c>
      <c r="O32" s="214">
        <f t="shared" si="2"/>
        <v>1.6254980079681263</v>
      </c>
      <c r="P32" s="26" t="s">
        <v>200</v>
      </c>
    </row>
    <row r="33" spans="1:16" s="32" customFormat="1" ht="12" customHeight="1">
      <c r="A33" s="48">
        <v>23</v>
      </c>
      <c r="B33" s="52" t="s">
        <v>130</v>
      </c>
      <c r="C33" s="54" t="s">
        <v>155</v>
      </c>
      <c r="D33" s="54">
        <v>3</v>
      </c>
      <c r="E33" s="53">
        <v>342</v>
      </c>
      <c r="F33" s="96">
        <v>0.07569444444444444</v>
      </c>
      <c r="G33" s="96">
        <v>0.08052083333333333</v>
      </c>
      <c r="H33" s="87">
        <v>0</v>
      </c>
      <c r="I33" s="87">
        <f t="shared" si="0"/>
        <v>0.004826388888888894</v>
      </c>
      <c r="J33" s="99">
        <v>0</v>
      </c>
      <c r="K33" s="87">
        <v>0.000173611111111111</v>
      </c>
      <c r="L33" s="100">
        <v>0</v>
      </c>
      <c r="M33" s="88">
        <f t="shared" si="1"/>
        <v>0.004826388888888894</v>
      </c>
      <c r="N33" s="26">
        <v>23</v>
      </c>
      <c r="O33" s="214">
        <f t="shared" si="2"/>
        <v>1.6613545816733084</v>
      </c>
      <c r="P33" s="26" t="s">
        <v>200</v>
      </c>
    </row>
    <row r="34" spans="1:16" s="32" customFormat="1" ht="12" customHeight="1">
      <c r="A34" s="48">
        <v>24</v>
      </c>
      <c r="B34" s="55" t="s">
        <v>73</v>
      </c>
      <c r="C34" s="54" t="s">
        <v>72</v>
      </c>
      <c r="D34" s="54">
        <v>4</v>
      </c>
      <c r="E34" s="53">
        <v>435</v>
      </c>
      <c r="F34" s="96">
        <v>0.08125</v>
      </c>
      <c r="G34" s="96">
        <v>0.0859375</v>
      </c>
      <c r="H34" s="87">
        <v>0</v>
      </c>
      <c r="I34" s="87">
        <f t="shared" si="0"/>
        <v>0.004687499999999997</v>
      </c>
      <c r="J34" s="99">
        <v>1</v>
      </c>
      <c r="K34" s="87">
        <v>0.000173611111111111</v>
      </c>
      <c r="L34" s="100">
        <v>0.000173611111111111</v>
      </c>
      <c r="M34" s="88">
        <f t="shared" si="1"/>
        <v>0.004861111111111109</v>
      </c>
      <c r="N34" s="26">
        <v>24</v>
      </c>
      <c r="O34" s="214">
        <f t="shared" si="2"/>
        <v>1.6733067729083655</v>
      </c>
      <c r="P34" s="26"/>
    </row>
    <row r="35" spans="1:16" s="32" customFormat="1" ht="12" customHeight="1">
      <c r="A35" s="48">
        <v>25</v>
      </c>
      <c r="B35" s="55" t="s">
        <v>117</v>
      </c>
      <c r="C35" s="54" t="s">
        <v>22</v>
      </c>
      <c r="D35" s="54">
        <v>1</v>
      </c>
      <c r="E35" s="53">
        <v>146</v>
      </c>
      <c r="F35" s="96">
        <v>0.07222222222222223</v>
      </c>
      <c r="G35" s="96">
        <v>0.07709490740740742</v>
      </c>
      <c r="H35" s="87">
        <v>0</v>
      </c>
      <c r="I35" s="87">
        <f t="shared" si="0"/>
        <v>0.004872685185185188</v>
      </c>
      <c r="J35" s="99">
        <v>1</v>
      </c>
      <c r="K35" s="87">
        <v>0.000173611111111111</v>
      </c>
      <c r="L35" s="100">
        <v>0.00017361111111111112</v>
      </c>
      <c r="M35" s="88">
        <f t="shared" si="1"/>
        <v>0.0050462962962963</v>
      </c>
      <c r="N35" s="26">
        <v>25</v>
      </c>
      <c r="O35" s="214">
        <f t="shared" si="2"/>
        <v>1.7370517928286864</v>
      </c>
      <c r="P35" s="26"/>
    </row>
    <row r="36" spans="1:16" s="32" customFormat="1" ht="12" customHeight="1">
      <c r="A36" s="48">
        <v>26</v>
      </c>
      <c r="B36" s="55" t="s">
        <v>127</v>
      </c>
      <c r="C36" s="49" t="s">
        <v>125</v>
      </c>
      <c r="D36" s="54">
        <v>2</v>
      </c>
      <c r="E36" s="53">
        <v>232</v>
      </c>
      <c r="F36" s="96">
        <v>0.04652777777777778</v>
      </c>
      <c r="G36" s="96">
        <v>0.05174768518518519</v>
      </c>
      <c r="H36" s="87">
        <v>0</v>
      </c>
      <c r="I36" s="87">
        <f t="shared" si="0"/>
        <v>0.005219907407407409</v>
      </c>
      <c r="J36" s="99">
        <v>0</v>
      </c>
      <c r="K36" s="87">
        <v>0.000173611111111111</v>
      </c>
      <c r="L36" s="100">
        <v>0</v>
      </c>
      <c r="M36" s="88">
        <f t="shared" si="1"/>
        <v>0.005219907407407409</v>
      </c>
      <c r="N36" s="26">
        <v>26</v>
      </c>
      <c r="O36" s="214">
        <f t="shared" si="2"/>
        <v>1.7968127490039845</v>
      </c>
      <c r="P36" s="26"/>
    </row>
    <row r="37" spans="1:16" s="32" customFormat="1" ht="12" customHeight="1">
      <c r="A37" s="48">
        <v>27</v>
      </c>
      <c r="B37" s="55" t="s">
        <v>146</v>
      </c>
      <c r="C37" s="54" t="s">
        <v>181</v>
      </c>
      <c r="D37" s="54">
        <v>3</v>
      </c>
      <c r="E37" s="53">
        <v>316</v>
      </c>
      <c r="F37" s="96">
        <v>0.04027777777777778</v>
      </c>
      <c r="G37" s="96">
        <v>0.04538194444444444</v>
      </c>
      <c r="H37" s="87">
        <v>0</v>
      </c>
      <c r="I37" s="87">
        <f t="shared" si="0"/>
        <v>0.00510416666666666</v>
      </c>
      <c r="J37" s="99">
        <v>1</v>
      </c>
      <c r="K37" s="87">
        <v>0.000173611111111111</v>
      </c>
      <c r="L37" s="100">
        <v>0.00017361111111111112</v>
      </c>
      <c r="M37" s="88">
        <f t="shared" si="1"/>
        <v>0.005277777777777771</v>
      </c>
      <c r="N37" s="26">
        <v>27</v>
      </c>
      <c r="O37" s="214">
        <f t="shared" si="2"/>
        <v>1.8167330677290812</v>
      </c>
      <c r="P37" s="26"/>
    </row>
    <row r="38" spans="1:16" s="32" customFormat="1" ht="12" customHeight="1">
      <c r="A38" s="48">
        <v>28</v>
      </c>
      <c r="B38" s="55" t="s">
        <v>147</v>
      </c>
      <c r="C38" s="54" t="s">
        <v>181</v>
      </c>
      <c r="D38" s="54">
        <v>3</v>
      </c>
      <c r="E38" s="53">
        <v>315</v>
      </c>
      <c r="F38" s="96">
        <v>0.04027777777777778</v>
      </c>
      <c r="G38" s="96">
        <v>0.04541666666666667</v>
      </c>
      <c r="H38" s="87">
        <v>0</v>
      </c>
      <c r="I38" s="87">
        <f t="shared" si="0"/>
        <v>0.005138888888888887</v>
      </c>
      <c r="J38" s="99">
        <v>1</v>
      </c>
      <c r="K38" s="87">
        <v>0.000173611111111111</v>
      </c>
      <c r="L38" s="100">
        <v>0.00017361111111111112</v>
      </c>
      <c r="M38" s="88">
        <f t="shared" si="1"/>
        <v>0.005312499999999999</v>
      </c>
      <c r="N38" s="26">
        <v>28</v>
      </c>
      <c r="O38" s="214">
        <f t="shared" si="2"/>
        <v>1.828685258964143</v>
      </c>
      <c r="P38" s="26"/>
    </row>
    <row r="39" spans="1:16" s="32" customFormat="1" ht="12" customHeight="1">
      <c r="A39" s="48">
        <v>29</v>
      </c>
      <c r="B39" s="55" t="s">
        <v>140</v>
      </c>
      <c r="C39" s="49" t="s">
        <v>79</v>
      </c>
      <c r="D39" s="54">
        <v>5</v>
      </c>
      <c r="E39" s="53">
        <v>526</v>
      </c>
      <c r="F39" s="96">
        <v>0.04513888888888889</v>
      </c>
      <c r="G39" s="96">
        <v>0.050381944444444444</v>
      </c>
      <c r="H39" s="87">
        <v>0</v>
      </c>
      <c r="I39" s="87">
        <f t="shared" si="0"/>
        <v>0.005243055555555556</v>
      </c>
      <c r="J39" s="99">
        <v>1</v>
      </c>
      <c r="K39" s="87">
        <v>0.000173611111111111</v>
      </c>
      <c r="L39" s="100">
        <v>0.00017361111111111112</v>
      </c>
      <c r="M39" s="88">
        <f t="shared" si="1"/>
        <v>0.005416666666666668</v>
      </c>
      <c r="N39" s="26">
        <v>29</v>
      </c>
      <c r="O39" s="214">
        <f t="shared" si="2"/>
        <v>1.864541832669323</v>
      </c>
      <c r="P39" s="26"/>
    </row>
    <row r="40" spans="1:16" s="32" customFormat="1" ht="12.75" customHeight="1">
      <c r="A40" s="45">
        <v>30</v>
      </c>
      <c r="B40" s="52" t="s">
        <v>114</v>
      </c>
      <c r="C40" s="53" t="s">
        <v>89</v>
      </c>
      <c r="D40" s="54">
        <v>5</v>
      </c>
      <c r="E40" s="53">
        <v>515</v>
      </c>
      <c r="F40" s="86">
        <v>0.0375</v>
      </c>
      <c r="G40" s="88">
        <v>0.04296296296296296</v>
      </c>
      <c r="H40" s="88">
        <v>0</v>
      </c>
      <c r="I40" s="87">
        <f t="shared" si="0"/>
        <v>0.005462962962962961</v>
      </c>
      <c r="J40" s="83">
        <v>0</v>
      </c>
      <c r="K40" s="87">
        <v>0.000173611111111111</v>
      </c>
      <c r="L40" s="88">
        <v>0</v>
      </c>
      <c r="M40" s="88">
        <f t="shared" si="1"/>
        <v>0.005462962962962961</v>
      </c>
      <c r="N40" s="26">
        <v>30</v>
      </c>
      <c r="O40" s="214">
        <f t="shared" si="2"/>
        <v>1.8804780876494016</v>
      </c>
      <c r="P40" s="44"/>
    </row>
    <row r="41" spans="1:16" s="32" customFormat="1" ht="12.75" customHeight="1">
      <c r="A41" s="26">
        <v>31</v>
      </c>
      <c r="B41" s="52" t="s">
        <v>94</v>
      </c>
      <c r="C41" s="53" t="s">
        <v>23</v>
      </c>
      <c r="D41" s="54">
        <v>3</v>
      </c>
      <c r="E41" s="53">
        <v>323</v>
      </c>
      <c r="F41" s="86">
        <v>0.057638888888888885</v>
      </c>
      <c r="G41" s="88">
        <v>0.06318287037037036</v>
      </c>
      <c r="H41" s="88">
        <v>0</v>
      </c>
      <c r="I41" s="88">
        <f t="shared" si="0"/>
        <v>0.005543981481481476</v>
      </c>
      <c r="J41" s="83">
        <v>0</v>
      </c>
      <c r="K41" s="88">
        <v>0.000173611111111111</v>
      </c>
      <c r="L41" s="88">
        <v>0</v>
      </c>
      <c r="M41" s="88">
        <f t="shared" si="1"/>
        <v>0.005543981481481476</v>
      </c>
      <c r="N41" s="26">
        <v>31</v>
      </c>
      <c r="O41" s="214">
        <f t="shared" si="2"/>
        <v>1.90836653386454</v>
      </c>
      <c r="P41" s="44"/>
    </row>
    <row r="42" spans="1:16" s="32" customFormat="1" ht="12.75" customHeight="1">
      <c r="A42" s="47"/>
      <c r="B42" s="6" t="s">
        <v>46</v>
      </c>
      <c r="C42" s="6" t="s">
        <v>47</v>
      </c>
      <c r="D42" s="35"/>
      <c r="E42" s="37" t="s">
        <v>7</v>
      </c>
      <c r="F42" s="34"/>
      <c r="G42" s="2"/>
      <c r="H42" s="37" t="s">
        <v>204</v>
      </c>
      <c r="I42" s="34"/>
      <c r="J42" s="34"/>
      <c r="K42" s="2"/>
      <c r="L42" s="109"/>
      <c r="M42" s="109"/>
      <c r="N42" s="47"/>
      <c r="O42" s="215"/>
      <c r="P42" s="6" t="s">
        <v>277</v>
      </c>
    </row>
    <row r="43" spans="1:16" s="32" customFormat="1" ht="12.75" customHeight="1">
      <c r="A43" s="47"/>
      <c r="L43" s="109"/>
      <c r="M43" s="109"/>
      <c r="N43" s="47"/>
      <c r="O43" s="215"/>
      <c r="P43" s="6"/>
    </row>
    <row r="44" spans="1:16" s="32" customFormat="1" ht="12.75" customHeight="1">
      <c r="A44" s="406" t="s">
        <v>42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</row>
    <row r="45" spans="1:16" s="32" customFormat="1" ht="12.75" customHeight="1">
      <c r="A45" s="406" t="s">
        <v>43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6" s="32" customFormat="1" ht="12.75" customHeight="1">
      <c r="A46" s="406" t="s">
        <v>44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</row>
    <row r="47" spans="1:16" s="32" customFormat="1" ht="12.75" customHeight="1">
      <c r="A47" s="407" t="s">
        <v>48</v>
      </c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</row>
    <row r="48" spans="1:16" s="32" customFormat="1" ht="12.75" customHeight="1">
      <c r="A48" s="345" t="s">
        <v>5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</row>
    <row r="49" spans="1:16" s="32" customFormat="1" ht="12.75" customHeight="1">
      <c r="A49" s="402" t="s">
        <v>194</v>
      </c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</row>
    <row r="50" spans="1:16" s="32" customFormat="1" ht="12.75" customHeight="1">
      <c r="A50" s="404" t="s">
        <v>52</v>
      </c>
      <c r="B50" s="40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405" t="s">
        <v>53</v>
      </c>
      <c r="N50" s="405"/>
      <c r="O50" s="405"/>
      <c r="P50" s="405"/>
    </row>
    <row r="51" spans="1:12" s="32" customFormat="1" ht="12.75" customHeight="1">
      <c r="A51" s="6" t="s">
        <v>276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s="32" customFormat="1" ht="12.75" customHeight="1">
      <c r="A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6" s="32" customFormat="1" ht="12.75" customHeight="1">
      <c r="A53" s="45">
        <v>32</v>
      </c>
      <c r="B53" s="52" t="s">
        <v>207</v>
      </c>
      <c r="C53" s="53" t="s">
        <v>89</v>
      </c>
      <c r="D53" s="54">
        <v>5</v>
      </c>
      <c r="E53" s="53">
        <v>516</v>
      </c>
      <c r="F53" s="86">
        <v>0.03333333333333333</v>
      </c>
      <c r="G53" s="88">
        <v>0.03884259259259259</v>
      </c>
      <c r="H53" s="88">
        <v>0</v>
      </c>
      <c r="I53" s="87">
        <f aca="true" t="shared" si="3" ref="I53:I60">G53-H53-F53</f>
        <v>0.005509259259259255</v>
      </c>
      <c r="J53" s="83">
        <v>1</v>
      </c>
      <c r="K53" s="87">
        <v>0.000173611111111111</v>
      </c>
      <c r="L53" s="88">
        <v>0.00017361111111111112</v>
      </c>
      <c r="M53" s="88">
        <f aca="true" t="shared" si="4" ref="M53:M60">I53+L53</f>
        <v>0.005682870370370367</v>
      </c>
      <c r="N53" s="26">
        <v>32</v>
      </c>
      <c r="O53" s="214">
        <f t="shared" si="2"/>
        <v>1.9561752988047796</v>
      </c>
      <c r="P53" s="44"/>
    </row>
    <row r="54" spans="1:16" s="32" customFormat="1" ht="12.75" customHeight="1">
      <c r="A54" s="48">
        <v>33</v>
      </c>
      <c r="B54" s="52" t="s">
        <v>116</v>
      </c>
      <c r="C54" s="54" t="s">
        <v>22</v>
      </c>
      <c r="D54" s="54">
        <v>1</v>
      </c>
      <c r="E54" s="53">
        <v>142</v>
      </c>
      <c r="F54" s="86">
        <v>0.06527777777777778</v>
      </c>
      <c r="G54" s="88">
        <v>0.07125</v>
      </c>
      <c r="H54" s="88">
        <v>0</v>
      </c>
      <c r="I54" s="87">
        <f t="shared" si="3"/>
        <v>0.005972222222222212</v>
      </c>
      <c r="J54" s="83">
        <v>1</v>
      </c>
      <c r="K54" s="87">
        <v>0.000173611111111111</v>
      </c>
      <c r="L54" s="88">
        <v>0.00017361111111111112</v>
      </c>
      <c r="M54" s="88">
        <f t="shared" si="4"/>
        <v>0.0061458333333333235</v>
      </c>
      <c r="N54" s="26">
        <v>33</v>
      </c>
      <c r="O54" s="214">
        <f t="shared" si="2"/>
        <v>2.115537848605574</v>
      </c>
      <c r="P54" s="44"/>
    </row>
    <row r="55" spans="1:16" s="32" customFormat="1" ht="12.75" customHeight="1">
      <c r="A55" s="45">
        <v>34</v>
      </c>
      <c r="B55" s="52" t="s">
        <v>169</v>
      </c>
      <c r="C55" s="53" t="s">
        <v>171</v>
      </c>
      <c r="D55" s="54">
        <v>3</v>
      </c>
      <c r="E55" s="53">
        <v>335</v>
      </c>
      <c r="F55" s="86">
        <v>0.09097222222222222</v>
      </c>
      <c r="G55" s="88">
        <v>0.09697916666666667</v>
      </c>
      <c r="H55" s="88">
        <v>0</v>
      </c>
      <c r="I55" s="87">
        <f t="shared" si="3"/>
        <v>0.006006944444444454</v>
      </c>
      <c r="J55" s="83">
        <v>1</v>
      </c>
      <c r="K55" s="87">
        <v>0.000173611111111111</v>
      </c>
      <c r="L55" s="88">
        <v>0.00017361111111111112</v>
      </c>
      <c r="M55" s="88">
        <f t="shared" si="4"/>
        <v>0.006180555555555565</v>
      </c>
      <c r="N55" s="26">
        <v>34</v>
      </c>
      <c r="O55" s="214">
        <f t="shared" si="2"/>
        <v>2.1274900398406404</v>
      </c>
      <c r="P55" s="44"/>
    </row>
    <row r="56" spans="1:16" s="32" customFormat="1" ht="12.75" customHeight="1">
      <c r="A56" s="48">
        <v>35</v>
      </c>
      <c r="B56" s="52" t="s">
        <v>170</v>
      </c>
      <c r="C56" s="53" t="s">
        <v>171</v>
      </c>
      <c r="D56" s="54">
        <v>3</v>
      </c>
      <c r="E56" s="53">
        <v>336</v>
      </c>
      <c r="F56" s="86">
        <v>0.09097222222222222</v>
      </c>
      <c r="G56" s="88">
        <v>0.0970023148148148</v>
      </c>
      <c r="H56" s="88">
        <v>0</v>
      </c>
      <c r="I56" s="87">
        <f t="shared" si="3"/>
        <v>0.006030092592592587</v>
      </c>
      <c r="J56" s="83">
        <v>1</v>
      </c>
      <c r="K56" s="87">
        <v>0.000173611111111111</v>
      </c>
      <c r="L56" s="88">
        <v>0.00017361111111111112</v>
      </c>
      <c r="M56" s="88">
        <f t="shared" si="4"/>
        <v>0.006203703703703698</v>
      </c>
      <c r="N56" s="26">
        <v>35</v>
      </c>
      <c r="O56" s="214">
        <f t="shared" si="2"/>
        <v>2.1354581673306754</v>
      </c>
      <c r="P56" s="44"/>
    </row>
    <row r="57" spans="1:16" s="32" customFormat="1" ht="12" customHeight="1">
      <c r="A57" s="45">
        <v>36</v>
      </c>
      <c r="B57" s="55" t="s">
        <v>69</v>
      </c>
      <c r="C57" s="53" t="s">
        <v>71</v>
      </c>
      <c r="D57" s="54">
        <v>2</v>
      </c>
      <c r="E57" s="53">
        <v>224</v>
      </c>
      <c r="F57" s="91">
        <v>0.06805555555555555</v>
      </c>
      <c r="G57" s="91">
        <v>0.07403935185185186</v>
      </c>
      <c r="H57" s="88">
        <v>0</v>
      </c>
      <c r="I57" s="87">
        <f t="shared" si="3"/>
        <v>0.0059837962962963065</v>
      </c>
      <c r="J57" s="45">
        <v>2</v>
      </c>
      <c r="K57" s="87">
        <v>0.000173611111111111</v>
      </c>
      <c r="L57" s="92">
        <v>0.00034722222222222224</v>
      </c>
      <c r="M57" s="88">
        <f t="shared" si="4"/>
        <v>0.006331018518518528</v>
      </c>
      <c r="N57" s="26">
        <v>36</v>
      </c>
      <c r="O57" s="214">
        <f t="shared" si="2"/>
        <v>2.1792828685259</v>
      </c>
      <c r="P57" s="44"/>
    </row>
    <row r="58" spans="1:16" ht="12.75">
      <c r="A58" s="45">
        <v>37</v>
      </c>
      <c r="B58" s="55" t="s">
        <v>70</v>
      </c>
      <c r="C58" s="53" t="s">
        <v>71</v>
      </c>
      <c r="D58" s="54">
        <v>2</v>
      </c>
      <c r="E58" s="53">
        <v>223</v>
      </c>
      <c r="F58" s="93">
        <v>0.06666666666666667</v>
      </c>
      <c r="G58" s="88">
        <v>0.07435185185185185</v>
      </c>
      <c r="H58" s="88">
        <v>0</v>
      </c>
      <c r="I58" s="87">
        <f t="shared" si="3"/>
        <v>0.007685185185185184</v>
      </c>
      <c r="J58" s="45">
        <v>0</v>
      </c>
      <c r="K58" s="87">
        <v>0.000173611111111111</v>
      </c>
      <c r="L58" s="92">
        <v>0</v>
      </c>
      <c r="M58" s="88">
        <f t="shared" si="4"/>
        <v>0.007685185185185184</v>
      </c>
      <c r="N58" s="26">
        <v>37</v>
      </c>
      <c r="O58" s="214">
        <f t="shared" si="2"/>
        <v>2.6454183266932265</v>
      </c>
      <c r="P58" s="44"/>
    </row>
    <row r="59" spans="1:16" ht="12.75">
      <c r="A59" s="45">
        <v>38</v>
      </c>
      <c r="B59" s="50" t="s">
        <v>124</v>
      </c>
      <c r="C59" s="49" t="s">
        <v>125</v>
      </c>
      <c r="D59" s="51">
        <v>2</v>
      </c>
      <c r="E59" s="49">
        <v>236</v>
      </c>
      <c r="F59" s="86">
        <v>0.05069444444444445</v>
      </c>
      <c r="G59" s="88">
        <v>0.05858796296296296</v>
      </c>
      <c r="H59" s="88">
        <v>0</v>
      </c>
      <c r="I59" s="87">
        <f t="shared" si="3"/>
        <v>0.007893518518518508</v>
      </c>
      <c r="J59" s="83">
        <v>0</v>
      </c>
      <c r="K59" s="87">
        <v>0.000173611111111111</v>
      </c>
      <c r="L59" s="88">
        <v>0</v>
      </c>
      <c r="M59" s="88">
        <f t="shared" si="4"/>
        <v>0.007893518518518508</v>
      </c>
      <c r="N59" s="26">
        <v>38</v>
      </c>
      <c r="O59" s="214">
        <f t="shared" si="2"/>
        <v>2.717131474103582</v>
      </c>
      <c r="P59" s="44"/>
    </row>
    <row r="60" spans="1:16" ht="12.75">
      <c r="A60" s="45">
        <v>39</v>
      </c>
      <c r="B60" s="50" t="s">
        <v>123</v>
      </c>
      <c r="C60" s="49" t="s">
        <v>125</v>
      </c>
      <c r="D60" s="51">
        <v>2</v>
      </c>
      <c r="E60" s="49">
        <v>235</v>
      </c>
      <c r="F60" s="86">
        <v>0.05069444444444445</v>
      </c>
      <c r="G60" s="88">
        <v>0.06068287037037037</v>
      </c>
      <c r="H60" s="88">
        <v>0</v>
      </c>
      <c r="I60" s="87">
        <f t="shared" si="3"/>
        <v>0.009988425925925921</v>
      </c>
      <c r="J60" s="83">
        <v>0</v>
      </c>
      <c r="K60" s="87">
        <v>0.000173611111111111</v>
      </c>
      <c r="L60" s="88">
        <v>0</v>
      </c>
      <c r="M60" s="88">
        <f t="shared" si="4"/>
        <v>0.009988425925925921</v>
      </c>
      <c r="N60" s="26">
        <v>39</v>
      </c>
      <c r="O60" s="214">
        <f t="shared" si="2"/>
        <v>3.4382470119521895</v>
      </c>
      <c r="P60" s="44"/>
    </row>
    <row r="62" spans="2:4" ht="12.75">
      <c r="B62" s="6" t="s">
        <v>46</v>
      </c>
      <c r="C62" s="6" t="s">
        <v>47</v>
      </c>
      <c r="D62" s="35"/>
    </row>
    <row r="63" spans="2:6" ht="12.75">
      <c r="B63" s="6"/>
      <c r="C63" s="6"/>
      <c r="D63" s="6"/>
      <c r="E63" s="35"/>
      <c r="F63" s="35"/>
    </row>
    <row r="64" spans="2:7" ht="12.75">
      <c r="B64" s="37" t="s">
        <v>7</v>
      </c>
      <c r="C64" s="37" t="s">
        <v>204</v>
      </c>
      <c r="F64" s="34"/>
      <c r="G64" s="34"/>
    </row>
    <row r="87" ht="12.75">
      <c r="P87" s="2" t="s">
        <v>278</v>
      </c>
    </row>
  </sheetData>
  <sheetProtection/>
  <mergeCells count="16">
    <mergeCell ref="A1:P1"/>
    <mergeCell ref="A2:P2"/>
    <mergeCell ref="A3:P3"/>
    <mergeCell ref="A48:P48"/>
    <mergeCell ref="A7:B7"/>
    <mergeCell ref="M7:P7"/>
    <mergeCell ref="A4:P4"/>
    <mergeCell ref="A5:P5"/>
    <mergeCell ref="A6:P6"/>
    <mergeCell ref="A49:P49"/>
    <mergeCell ref="A50:B50"/>
    <mergeCell ref="M50:P50"/>
    <mergeCell ref="A44:P44"/>
    <mergeCell ref="A45:P45"/>
    <mergeCell ref="A46:P46"/>
    <mergeCell ref="A47:P47"/>
  </mergeCells>
  <printOptions/>
  <pageMargins left="0.1968503937007874" right="0" top="0" bottom="0.17" header="0.1574803149606299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R45" sqref="R45"/>
    </sheetView>
  </sheetViews>
  <sheetFormatPr defaultColWidth="9.140625" defaultRowHeight="15"/>
  <cols>
    <col min="1" max="1" width="3.8515625" style="2" customWidth="1"/>
    <col min="2" max="2" width="20.421875" style="2" customWidth="1"/>
    <col min="3" max="3" width="25.57421875" style="2" customWidth="1"/>
    <col min="4" max="4" width="4.140625" style="2" customWidth="1"/>
    <col min="5" max="5" width="6.00390625" style="2" customWidth="1"/>
    <col min="6" max="6" width="6.28125" style="2" customWidth="1"/>
    <col min="7" max="7" width="6.421875" style="2" customWidth="1"/>
    <col min="8" max="8" width="6.28125" style="2" customWidth="1"/>
    <col min="9" max="9" width="6.7109375" style="2" customWidth="1"/>
    <col min="10" max="10" width="6.28125" style="2" customWidth="1"/>
    <col min="11" max="12" width="6.421875" style="2" customWidth="1"/>
    <col min="13" max="13" width="6.00390625" style="2" customWidth="1"/>
    <col min="14" max="14" width="5.28125" style="2" customWidth="1"/>
    <col min="15" max="15" width="6.57421875" style="2" customWidth="1"/>
    <col min="16" max="16384" width="9.140625" style="2" customWidth="1"/>
  </cols>
  <sheetData>
    <row r="1" spans="1:15" ht="10.5" customHeight="1">
      <c r="A1" s="406" t="s">
        <v>42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1.25" customHeight="1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ht="12" customHeight="1">
      <c r="A3" s="406" t="s">
        <v>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7" ht="13.5" customHeight="1">
      <c r="A4" s="407" t="s">
        <v>48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27"/>
      <c r="Q4" s="27"/>
    </row>
    <row r="5" spans="1:15" ht="12" customHeight="1">
      <c r="A5" s="345" t="s">
        <v>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ht="11.25" customHeight="1">
      <c r="A6" s="402" t="s">
        <v>193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</row>
    <row r="7" spans="1:15" ht="13.5" customHeight="1">
      <c r="A7" s="404" t="s">
        <v>52</v>
      </c>
      <c r="B7" s="404"/>
      <c r="C7" s="6"/>
      <c r="D7" s="6"/>
      <c r="E7" s="6"/>
      <c r="F7" s="6"/>
      <c r="G7" s="6"/>
      <c r="H7" s="6"/>
      <c r="I7" s="6"/>
      <c r="J7" s="6"/>
      <c r="K7" s="6"/>
      <c r="L7" s="6"/>
      <c r="M7" s="405" t="s">
        <v>53</v>
      </c>
      <c r="N7" s="405"/>
      <c r="O7" s="405"/>
    </row>
    <row r="8" spans="1:15" s="6" customFormat="1" ht="1.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6" customFormat="1" ht="29.25" customHeight="1" thickBot="1">
      <c r="A9" s="41" t="s">
        <v>37</v>
      </c>
      <c r="B9" s="41" t="s">
        <v>0</v>
      </c>
      <c r="C9" s="41" t="s">
        <v>1</v>
      </c>
      <c r="D9" s="42" t="s">
        <v>45</v>
      </c>
      <c r="E9" s="41" t="s">
        <v>31</v>
      </c>
      <c r="F9" s="41" t="s">
        <v>13</v>
      </c>
      <c r="G9" s="39" t="s">
        <v>3</v>
      </c>
      <c r="H9" s="39" t="s">
        <v>24</v>
      </c>
      <c r="I9" s="39" t="s">
        <v>189</v>
      </c>
      <c r="J9" s="39" t="s">
        <v>183</v>
      </c>
      <c r="K9" s="39" t="s">
        <v>185</v>
      </c>
      <c r="L9" s="39" t="s">
        <v>184</v>
      </c>
      <c r="M9" s="41" t="s">
        <v>33</v>
      </c>
      <c r="N9" s="41" t="s">
        <v>6</v>
      </c>
      <c r="O9" s="41" t="s">
        <v>49</v>
      </c>
    </row>
    <row r="10" spans="1:15" s="6" customFormat="1" ht="12" customHeight="1">
      <c r="A10" s="186">
        <v>1</v>
      </c>
      <c r="B10" s="119" t="s">
        <v>104</v>
      </c>
      <c r="C10" s="120" t="s">
        <v>32</v>
      </c>
      <c r="D10" s="121">
        <v>1</v>
      </c>
      <c r="E10" s="120">
        <v>116</v>
      </c>
      <c r="F10" s="122">
        <v>0.011805555555555555</v>
      </c>
      <c r="G10" s="123">
        <v>0.014710648148148148</v>
      </c>
      <c r="H10" s="123">
        <v>0</v>
      </c>
      <c r="I10" s="123">
        <v>0.002905092592592593</v>
      </c>
      <c r="J10" s="124">
        <v>0</v>
      </c>
      <c r="K10" s="123">
        <v>0.00017361111111111112</v>
      </c>
      <c r="L10" s="123">
        <v>0</v>
      </c>
      <c r="M10" s="126">
        <v>0.002905092592592593</v>
      </c>
      <c r="N10" s="127">
        <v>1</v>
      </c>
      <c r="O10" s="144">
        <v>33</v>
      </c>
    </row>
    <row r="11" spans="1:15" s="32" customFormat="1" ht="12" customHeight="1">
      <c r="A11" s="189">
        <v>2</v>
      </c>
      <c r="B11" s="25" t="s">
        <v>103</v>
      </c>
      <c r="C11" s="49" t="s">
        <v>32</v>
      </c>
      <c r="D11" s="24">
        <v>1</v>
      </c>
      <c r="E11" s="49">
        <v>115</v>
      </c>
      <c r="F11" s="84">
        <v>0.009027777777777779</v>
      </c>
      <c r="G11" s="87">
        <v>0.012280092592592592</v>
      </c>
      <c r="H11" s="87">
        <v>0</v>
      </c>
      <c r="I11" s="87">
        <v>0.003252314814814814</v>
      </c>
      <c r="J11" s="82">
        <v>0</v>
      </c>
      <c r="K11" s="87">
        <v>0.00017361111111111112</v>
      </c>
      <c r="L11" s="87">
        <v>0</v>
      </c>
      <c r="M11" s="88">
        <v>0.003252314814814814</v>
      </c>
      <c r="N11" s="26">
        <v>2</v>
      </c>
      <c r="O11" s="130">
        <v>31</v>
      </c>
    </row>
    <row r="12" spans="1:15" s="32" customFormat="1" ht="12" customHeight="1">
      <c r="A12" s="189">
        <v>3</v>
      </c>
      <c r="B12" s="55" t="s">
        <v>60</v>
      </c>
      <c r="C12" s="53" t="s">
        <v>82</v>
      </c>
      <c r="D12" s="54">
        <v>1</v>
      </c>
      <c r="E12" s="53">
        <v>126</v>
      </c>
      <c r="F12" s="84">
        <v>0.02013888888888889</v>
      </c>
      <c r="G12" s="87">
        <v>0.02342592592592593</v>
      </c>
      <c r="H12" s="87">
        <v>0</v>
      </c>
      <c r="I12" s="87">
        <v>0.0032870370370370397</v>
      </c>
      <c r="J12" s="82">
        <v>0</v>
      </c>
      <c r="K12" s="87">
        <v>0.000173611111111111</v>
      </c>
      <c r="L12" s="87">
        <v>0</v>
      </c>
      <c r="M12" s="88">
        <v>0.0032870370370370397</v>
      </c>
      <c r="N12" s="26">
        <v>3</v>
      </c>
      <c r="O12" s="130">
        <v>29</v>
      </c>
    </row>
    <row r="13" spans="1:15" s="32" customFormat="1" ht="12" customHeight="1">
      <c r="A13" s="189">
        <v>4</v>
      </c>
      <c r="B13" s="55" t="s">
        <v>87</v>
      </c>
      <c r="C13" s="53" t="s">
        <v>180</v>
      </c>
      <c r="D13" s="54">
        <v>1</v>
      </c>
      <c r="E13" s="53">
        <v>136</v>
      </c>
      <c r="F13" s="84">
        <v>0.02847222222222222</v>
      </c>
      <c r="G13" s="87">
        <v>0.032164351851851854</v>
      </c>
      <c r="H13" s="87">
        <v>0</v>
      </c>
      <c r="I13" s="87">
        <v>0.003692129629629632</v>
      </c>
      <c r="J13" s="82">
        <v>0</v>
      </c>
      <c r="K13" s="87">
        <v>0.000173611111111111</v>
      </c>
      <c r="L13" s="87">
        <v>0</v>
      </c>
      <c r="M13" s="88">
        <v>0.003692129629629632</v>
      </c>
      <c r="N13" s="26">
        <v>4</v>
      </c>
      <c r="O13" s="130">
        <v>27</v>
      </c>
    </row>
    <row r="14" spans="1:15" s="32" customFormat="1" ht="12" customHeight="1">
      <c r="A14" s="189">
        <v>5</v>
      </c>
      <c r="B14" s="55" t="s">
        <v>58</v>
      </c>
      <c r="C14" s="53" t="s">
        <v>82</v>
      </c>
      <c r="D14" s="54">
        <v>1</v>
      </c>
      <c r="E14" s="53">
        <v>125</v>
      </c>
      <c r="F14" s="84">
        <v>0.01875</v>
      </c>
      <c r="G14" s="87">
        <v>0.022511574074074073</v>
      </c>
      <c r="H14" s="87">
        <v>0</v>
      </c>
      <c r="I14" s="87">
        <v>0.0037615740740740734</v>
      </c>
      <c r="J14" s="82">
        <v>0</v>
      </c>
      <c r="K14" s="87">
        <v>0.000173611111111111</v>
      </c>
      <c r="L14" s="87">
        <v>0</v>
      </c>
      <c r="M14" s="88">
        <v>0.0037615740740740734</v>
      </c>
      <c r="N14" s="26">
        <v>5</v>
      </c>
      <c r="O14" s="130">
        <v>26</v>
      </c>
    </row>
    <row r="15" spans="1:15" s="32" customFormat="1" ht="12" customHeight="1">
      <c r="A15" s="189">
        <v>6</v>
      </c>
      <c r="B15" s="55" t="s">
        <v>135</v>
      </c>
      <c r="C15" s="53" t="s">
        <v>180</v>
      </c>
      <c r="D15" s="54">
        <v>1</v>
      </c>
      <c r="E15" s="53">
        <v>135</v>
      </c>
      <c r="F15" s="84">
        <v>0.027083333333333334</v>
      </c>
      <c r="G15" s="87">
        <v>0.031030092592592592</v>
      </c>
      <c r="H15" s="87">
        <v>0</v>
      </c>
      <c r="I15" s="87">
        <v>0.0039467592592592575</v>
      </c>
      <c r="J15" s="82">
        <v>2</v>
      </c>
      <c r="K15" s="87">
        <v>0.000173611111111111</v>
      </c>
      <c r="L15" s="87">
        <v>0.00034722222222222224</v>
      </c>
      <c r="M15" s="88">
        <v>0.004293981481481479</v>
      </c>
      <c r="N15" s="26">
        <v>6</v>
      </c>
      <c r="O15" s="130">
        <v>25</v>
      </c>
    </row>
    <row r="16" spans="1:15" s="32" customFormat="1" ht="12" customHeight="1">
      <c r="A16" s="189">
        <v>7</v>
      </c>
      <c r="B16" s="56" t="s">
        <v>117</v>
      </c>
      <c r="C16" s="57" t="s">
        <v>22</v>
      </c>
      <c r="D16" s="51">
        <v>1</v>
      </c>
      <c r="E16" s="49">
        <v>146</v>
      </c>
      <c r="F16" s="84">
        <v>0.07222222222222223</v>
      </c>
      <c r="G16" s="87">
        <v>0.07709490740740742</v>
      </c>
      <c r="H16" s="87">
        <v>0</v>
      </c>
      <c r="I16" s="87">
        <v>0.004872685185185188</v>
      </c>
      <c r="J16" s="82">
        <v>1</v>
      </c>
      <c r="K16" s="87">
        <v>0.000173611111111111</v>
      </c>
      <c r="L16" s="87">
        <v>0.000173611111111111</v>
      </c>
      <c r="M16" s="88">
        <v>0.0050462962962963</v>
      </c>
      <c r="N16" s="26">
        <v>7</v>
      </c>
      <c r="O16" s="130">
        <v>24</v>
      </c>
    </row>
    <row r="17" spans="1:15" s="32" customFormat="1" ht="12" customHeight="1" thickBot="1">
      <c r="A17" s="195">
        <v>8</v>
      </c>
      <c r="B17" s="132" t="s">
        <v>116</v>
      </c>
      <c r="C17" s="133" t="s">
        <v>22</v>
      </c>
      <c r="D17" s="134">
        <v>1</v>
      </c>
      <c r="E17" s="135">
        <v>142</v>
      </c>
      <c r="F17" s="174">
        <v>0.06527777777777778</v>
      </c>
      <c r="G17" s="136">
        <v>0.07125</v>
      </c>
      <c r="H17" s="136">
        <v>0</v>
      </c>
      <c r="I17" s="137">
        <v>0.005972222222222212</v>
      </c>
      <c r="J17" s="138">
        <v>1</v>
      </c>
      <c r="K17" s="137">
        <v>0.000173611111111111</v>
      </c>
      <c r="L17" s="136">
        <v>0.000173611111111111</v>
      </c>
      <c r="M17" s="136">
        <v>0.0061458333333333235</v>
      </c>
      <c r="N17" s="140">
        <v>8</v>
      </c>
      <c r="O17" s="141">
        <v>23</v>
      </c>
    </row>
    <row r="18" spans="1:15" s="32" customFormat="1" ht="12" customHeight="1">
      <c r="A18" s="186">
        <v>9</v>
      </c>
      <c r="B18" s="175" t="s">
        <v>63</v>
      </c>
      <c r="C18" s="176" t="s">
        <v>20</v>
      </c>
      <c r="D18" s="177">
        <v>2</v>
      </c>
      <c r="E18" s="176">
        <v>216</v>
      </c>
      <c r="F18" s="143">
        <v>0.02847222222222222</v>
      </c>
      <c r="G18" s="123">
        <v>0.03145833333333333</v>
      </c>
      <c r="H18" s="123">
        <v>0</v>
      </c>
      <c r="I18" s="123">
        <v>0.0029861111111111095</v>
      </c>
      <c r="J18" s="124">
        <v>0</v>
      </c>
      <c r="K18" s="123">
        <v>0.000173611111111111</v>
      </c>
      <c r="L18" s="123">
        <v>0</v>
      </c>
      <c r="M18" s="126">
        <v>0.0029861111111111095</v>
      </c>
      <c r="N18" s="127">
        <v>1</v>
      </c>
      <c r="O18" s="144">
        <v>33</v>
      </c>
    </row>
    <row r="19" spans="1:15" s="32" customFormat="1" ht="12" customHeight="1">
      <c r="A19" s="189">
        <v>10</v>
      </c>
      <c r="B19" s="55" t="s">
        <v>62</v>
      </c>
      <c r="C19" s="53" t="s">
        <v>20</v>
      </c>
      <c r="D19" s="54">
        <v>2</v>
      </c>
      <c r="E19" s="53">
        <v>212</v>
      </c>
      <c r="F19" s="84">
        <v>0.02291666666666667</v>
      </c>
      <c r="G19" s="87">
        <v>0.026006944444444447</v>
      </c>
      <c r="H19" s="87">
        <v>0</v>
      </c>
      <c r="I19" s="87">
        <v>0.0030902777777777786</v>
      </c>
      <c r="J19" s="82">
        <v>0</v>
      </c>
      <c r="K19" s="87">
        <v>0.000173611111111111</v>
      </c>
      <c r="L19" s="87">
        <v>0</v>
      </c>
      <c r="M19" s="88">
        <v>0.0030902777777777786</v>
      </c>
      <c r="N19" s="26">
        <v>2</v>
      </c>
      <c r="O19" s="130">
        <v>31</v>
      </c>
    </row>
    <row r="20" spans="1:15" s="32" customFormat="1" ht="12" customHeight="1">
      <c r="A20" s="189">
        <v>11</v>
      </c>
      <c r="B20" s="55" t="s">
        <v>64</v>
      </c>
      <c r="C20" s="53" t="s">
        <v>20</v>
      </c>
      <c r="D20" s="54">
        <v>2</v>
      </c>
      <c r="E20" s="53">
        <v>214</v>
      </c>
      <c r="F20" s="84">
        <v>0.025694444444444447</v>
      </c>
      <c r="G20" s="87">
        <v>0.028993055555555553</v>
      </c>
      <c r="H20" s="87">
        <v>0</v>
      </c>
      <c r="I20" s="87">
        <v>0.0032986111111111063</v>
      </c>
      <c r="J20" s="82">
        <v>0</v>
      </c>
      <c r="K20" s="87">
        <v>0.000173611111111111</v>
      </c>
      <c r="L20" s="87">
        <v>0</v>
      </c>
      <c r="M20" s="88">
        <v>0.0032986111111111063</v>
      </c>
      <c r="N20" s="117">
        <v>3</v>
      </c>
      <c r="O20" s="130">
        <v>29</v>
      </c>
    </row>
    <row r="21" spans="1:15" s="32" customFormat="1" ht="12" customHeight="1">
      <c r="A21" s="189">
        <v>12</v>
      </c>
      <c r="B21" s="52" t="s">
        <v>127</v>
      </c>
      <c r="C21" s="53" t="s">
        <v>125</v>
      </c>
      <c r="D21" s="54">
        <v>2</v>
      </c>
      <c r="E21" s="53">
        <v>232</v>
      </c>
      <c r="F21" s="96">
        <v>0.04652777777777778</v>
      </c>
      <c r="G21" s="96">
        <v>0.05174768518518519</v>
      </c>
      <c r="H21" s="87">
        <v>0</v>
      </c>
      <c r="I21" s="87">
        <v>0.005219907407407409</v>
      </c>
      <c r="J21" s="99">
        <v>0</v>
      </c>
      <c r="K21" s="87">
        <v>0.000173611111111111</v>
      </c>
      <c r="L21" s="100">
        <v>0</v>
      </c>
      <c r="M21" s="88">
        <v>0.005219907407407409</v>
      </c>
      <c r="N21" s="26">
        <v>4</v>
      </c>
      <c r="O21" s="130">
        <v>27</v>
      </c>
    </row>
    <row r="22" spans="1:15" s="32" customFormat="1" ht="12" customHeight="1">
      <c r="A22" s="189">
        <v>13</v>
      </c>
      <c r="B22" s="55" t="s">
        <v>69</v>
      </c>
      <c r="C22" s="53" t="s">
        <v>71</v>
      </c>
      <c r="D22" s="54">
        <v>2</v>
      </c>
      <c r="E22" s="53">
        <v>224</v>
      </c>
      <c r="F22" s="91">
        <v>0.06805555555555555</v>
      </c>
      <c r="G22" s="91">
        <v>0.07403935185185186</v>
      </c>
      <c r="H22" s="88">
        <v>0</v>
      </c>
      <c r="I22" s="87">
        <v>0.0059837962962963065</v>
      </c>
      <c r="J22" s="45">
        <v>2</v>
      </c>
      <c r="K22" s="87">
        <v>0.000173611111111111</v>
      </c>
      <c r="L22" s="92">
        <v>0.00034722222222222224</v>
      </c>
      <c r="M22" s="88">
        <v>0.006331018518518528</v>
      </c>
      <c r="N22" s="117">
        <v>5</v>
      </c>
      <c r="O22" s="130">
        <v>26</v>
      </c>
    </row>
    <row r="23" spans="1:15" s="32" customFormat="1" ht="12" customHeight="1">
      <c r="A23" s="189">
        <v>14</v>
      </c>
      <c r="B23" s="55" t="s">
        <v>70</v>
      </c>
      <c r="C23" s="53" t="s">
        <v>71</v>
      </c>
      <c r="D23" s="54">
        <v>2</v>
      </c>
      <c r="E23" s="53">
        <v>223</v>
      </c>
      <c r="F23" s="93">
        <v>0.06666666666666667</v>
      </c>
      <c r="G23" s="88">
        <v>0.07435185185185185</v>
      </c>
      <c r="H23" s="88">
        <v>0</v>
      </c>
      <c r="I23" s="87">
        <v>0.007685185185185184</v>
      </c>
      <c r="J23" s="45">
        <v>0</v>
      </c>
      <c r="K23" s="87">
        <v>0.000173611111111111</v>
      </c>
      <c r="L23" s="92">
        <v>0</v>
      </c>
      <c r="M23" s="88">
        <v>0.007685185185185184</v>
      </c>
      <c r="N23" s="26">
        <v>6</v>
      </c>
      <c r="O23" s="130">
        <v>25</v>
      </c>
    </row>
    <row r="24" spans="1:15" s="32" customFormat="1" ht="12" customHeight="1">
      <c r="A24" s="189">
        <v>15</v>
      </c>
      <c r="B24" s="50" t="s">
        <v>124</v>
      </c>
      <c r="C24" s="49" t="s">
        <v>125</v>
      </c>
      <c r="D24" s="51">
        <v>2</v>
      </c>
      <c r="E24" s="49">
        <v>236</v>
      </c>
      <c r="F24" s="86">
        <v>0.05069444444444445</v>
      </c>
      <c r="G24" s="88">
        <v>0.05858796296296296</v>
      </c>
      <c r="H24" s="88">
        <v>0</v>
      </c>
      <c r="I24" s="87">
        <v>0.007893518518518508</v>
      </c>
      <c r="J24" s="83">
        <v>0</v>
      </c>
      <c r="K24" s="87">
        <v>0.000173611111111111</v>
      </c>
      <c r="L24" s="88">
        <v>0</v>
      </c>
      <c r="M24" s="88">
        <v>0.007893518518518508</v>
      </c>
      <c r="N24" s="117">
        <v>7</v>
      </c>
      <c r="O24" s="130">
        <v>24</v>
      </c>
    </row>
    <row r="25" spans="1:15" s="32" customFormat="1" ht="12" customHeight="1" thickBot="1">
      <c r="A25" s="195">
        <v>16</v>
      </c>
      <c r="B25" s="145" t="s">
        <v>123</v>
      </c>
      <c r="C25" s="135" t="s">
        <v>125</v>
      </c>
      <c r="D25" s="134">
        <v>2</v>
      </c>
      <c r="E25" s="135">
        <v>235</v>
      </c>
      <c r="F25" s="174">
        <v>0.05069444444444445</v>
      </c>
      <c r="G25" s="136">
        <v>0.06068287037037037</v>
      </c>
      <c r="H25" s="136">
        <v>0</v>
      </c>
      <c r="I25" s="137">
        <v>0.009988425925925921</v>
      </c>
      <c r="J25" s="138">
        <v>0</v>
      </c>
      <c r="K25" s="137">
        <v>0.000173611111111111</v>
      </c>
      <c r="L25" s="136">
        <v>0</v>
      </c>
      <c r="M25" s="136">
        <v>0.009988425925925921</v>
      </c>
      <c r="N25" s="140">
        <v>8</v>
      </c>
      <c r="O25" s="141">
        <v>23</v>
      </c>
    </row>
    <row r="26" spans="1:15" s="32" customFormat="1" ht="12" customHeight="1">
      <c r="A26" s="186">
        <v>17</v>
      </c>
      <c r="B26" s="330" t="s">
        <v>134</v>
      </c>
      <c r="C26" s="177" t="s">
        <v>155</v>
      </c>
      <c r="D26" s="177">
        <v>3</v>
      </c>
      <c r="E26" s="176">
        <v>341</v>
      </c>
      <c r="F26" s="331">
        <v>0.07430555555555556</v>
      </c>
      <c r="G26" s="331">
        <v>0.07802083333333333</v>
      </c>
      <c r="H26" s="123">
        <v>0</v>
      </c>
      <c r="I26" s="123">
        <v>0.0037152777777777757</v>
      </c>
      <c r="J26" s="332">
        <v>0</v>
      </c>
      <c r="K26" s="123">
        <v>0.000173611111111111</v>
      </c>
      <c r="L26" s="163">
        <v>0</v>
      </c>
      <c r="M26" s="126">
        <v>0.0037152777777777757</v>
      </c>
      <c r="N26" s="127">
        <v>1</v>
      </c>
      <c r="O26" s="144">
        <v>33</v>
      </c>
    </row>
    <row r="27" spans="1:15" s="32" customFormat="1" ht="12" customHeight="1">
      <c r="A27" s="189">
        <v>18</v>
      </c>
      <c r="B27" s="52" t="s">
        <v>93</v>
      </c>
      <c r="C27" s="53" t="s">
        <v>23</v>
      </c>
      <c r="D27" s="54">
        <v>3</v>
      </c>
      <c r="E27" s="53">
        <v>324</v>
      </c>
      <c r="F27" s="95">
        <v>0.05902777777777778</v>
      </c>
      <c r="G27" s="87">
        <v>0.06310185185185185</v>
      </c>
      <c r="H27" s="87">
        <v>0</v>
      </c>
      <c r="I27" s="87">
        <v>0.00407407407407407</v>
      </c>
      <c r="J27" s="98">
        <v>1</v>
      </c>
      <c r="K27" s="87">
        <v>0.000173611111111111</v>
      </c>
      <c r="L27" s="89">
        <v>0.00017361111111111112</v>
      </c>
      <c r="M27" s="88">
        <v>0.004247685185185182</v>
      </c>
      <c r="N27" s="26">
        <v>2</v>
      </c>
      <c r="O27" s="130">
        <v>31</v>
      </c>
    </row>
    <row r="28" spans="1:15" s="32" customFormat="1" ht="12" customHeight="1">
      <c r="A28" s="189">
        <v>19</v>
      </c>
      <c r="B28" s="52" t="s">
        <v>130</v>
      </c>
      <c r="C28" s="54" t="s">
        <v>155</v>
      </c>
      <c r="D28" s="54">
        <v>3</v>
      </c>
      <c r="E28" s="53">
        <v>342</v>
      </c>
      <c r="F28" s="96">
        <v>0.07569444444444444</v>
      </c>
      <c r="G28" s="96">
        <v>0.08052083333333333</v>
      </c>
      <c r="H28" s="87">
        <v>0</v>
      </c>
      <c r="I28" s="87">
        <v>0.004826388888888894</v>
      </c>
      <c r="J28" s="99">
        <v>0</v>
      </c>
      <c r="K28" s="87">
        <v>0.000173611111111111</v>
      </c>
      <c r="L28" s="100">
        <v>0</v>
      </c>
      <c r="M28" s="88">
        <v>0.004826388888888894</v>
      </c>
      <c r="N28" s="117">
        <v>3</v>
      </c>
      <c r="O28" s="130">
        <v>29</v>
      </c>
    </row>
    <row r="29" spans="1:15" s="32" customFormat="1" ht="12" customHeight="1">
      <c r="A29" s="189">
        <v>20</v>
      </c>
      <c r="B29" s="55" t="s">
        <v>146</v>
      </c>
      <c r="C29" s="54" t="s">
        <v>181</v>
      </c>
      <c r="D29" s="54">
        <v>3</v>
      </c>
      <c r="E29" s="53">
        <v>316</v>
      </c>
      <c r="F29" s="96">
        <v>0.04027777777777778</v>
      </c>
      <c r="G29" s="96">
        <v>0.04538194444444444</v>
      </c>
      <c r="H29" s="87">
        <v>0</v>
      </c>
      <c r="I29" s="87">
        <v>0.00510416666666666</v>
      </c>
      <c r="J29" s="99">
        <v>1</v>
      </c>
      <c r="K29" s="87">
        <v>0.000173611111111111</v>
      </c>
      <c r="L29" s="100">
        <v>0.00017361111111111112</v>
      </c>
      <c r="M29" s="88">
        <v>0.005277777777777771</v>
      </c>
      <c r="N29" s="26">
        <v>4</v>
      </c>
      <c r="O29" s="130">
        <v>27</v>
      </c>
    </row>
    <row r="30" spans="1:15" s="32" customFormat="1" ht="12" customHeight="1">
      <c r="A30" s="189">
        <v>21</v>
      </c>
      <c r="B30" s="55" t="s">
        <v>147</v>
      </c>
      <c r="C30" s="54" t="s">
        <v>181</v>
      </c>
      <c r="D30" s="54">
        <v>3</v>
      </c>
      <c r="E30" s="53">
        <v>315</v>
      </c>
      <c r="F30" s="96">
        <v>0.04027777777777778</v>
      </c>
      <c r="G30" s="96">
        <v>0.04541666666666667</v>
      </c>
      <c r="H30" s="87">
        <v>0</v>
      </c>
      <c r="I30" s="87">
        <v>0.005138888888888887</v>
      </c>
      <c r="J30" s="99">
        <v>1</v>
      </c>
      <c r="K30" s="87">
        <v>0.000173611111111111</v>
      </c>
      <c r="L30" s="100">
        <v>0.00017361111111111112</v>
      </c>
      <c r="M30" s="88">
        <v>0.0053125</v>
      </c>
      <c r="N30" s="117">
        <v>5</v>
      </c>
      <c r="O30" s="130">
        <v>26</v>
      </c>
    </row>
    <row r="31" spans="1:15" s="32" customFormat="1" ht="12" customHeight="1">
      <c r="A31" s="189">
        <v>22</v>
      </c>
      <c r="B31" s="52" t="s">
        <v>94</v>
      </c>
      <c r="C31" s="53" t="s">
        <v>23</v>
      </c>
      <c r="D31" s="54">
        <v>3</v>
      </c>
      <c r="E31" s="53">
        <v>323</v>
      </c>
      <c r="F31" s="86">
        <v>0.057638888888888885</v>
      </c>
      <c r="G31" s="88">
        <v>0.06318287037037036</v>
      </c>
      <c r="H31" s="88">
        <v>0</v>
      </c>
      <c r="I31" s="88">
        <v>0.005543981481481476</v>
      </c>
      <c r="J31" s="83">
        <v>0</v>
      </c>
      <c r="K31" s="88">
        <v>0.000173611111111111</v>
      </c>
      <c r="L31" s="88">
        <v>0</v>
      </c>
      <c r="M31" s="88">
        <v>0.005543981481481476</v>
      </c>
      <c r="N31" s="26">
        <v>6</v>
      </c>
      <c r="O31" s="130">
        <v>25</v>
      </c>
    </row>
    <row r="32" spans="1:15" s="32" customFormat="1" ht="12" customHeight="1">
      <c r="A32" s="189">
        <v>23</v>
      </c>
      <c r="B32" s="52" t="s">
        <v>169</v>
      </c>
      <c r="C32" s="53" t="s">
        <v>171</v>
      </c>
      <c r="D32" s="54">
        <v>3</v>
      </c>
      <c r="E32" s="53">
        <v>335</v>
      </c>
      <c r="F32" s="86">
        <v>0.09097222222222222</v>
      </c>
      <c r="G32" s="88">
        <v>0.09697916666666667</v>
      </c>
      <c r="H32" s="88">
        <v>0</v>
      </c>
      <c r="I32" s="87">
        <v>0.006006944444444454</v>
      </c>
      <c r="J32" s="83">
        <v>1</v>
      </c>
      <c r="K32" s="87">
        <v>0.000173611111111111</v>
      </c>
      <c r="L32" s="88">
        <v>0.00017361111111111112</v>
      </c>
      <c r="M32" s="88">
        <v>0.006180555555555565</v>
      </c>
      <c r="N32" s="117">
        <v>7</v>
      </c>
      <c r="O32" s="130">
        <v>24</v>
      </c>
    </row>
    <row r="33" spans="1:15" s="32" customFormat="1" ht="12" customHeight="1" thickBot="1">
      <c r="A33" s="195">
        <v>24</v>
      </c>
      <c r="B33" s="333" t="s">
        <v>170</v>
      </c>
      <c r="C33" s="170" t="s">
        <v>171</v>
      </c>
      <c r="D33" s="169">
        <v>3</v>
      </c>
      <c r="E33" s="170">
        <v>336</v>
      </c>
      <c r="F33" s="174">
        <v>0.09097222222222222</v>
      </c>
      <c r="G33" s="136">
        <v>0.0970023148148148</v>
      </c>
      <c r="H33" s="136">
        <v>0</v>
      </c>
      <c r="I33" s="137">
        <v>0.006030092592592587</v>
      </c>
      <c r="J33" s="138">
        <v>1</v>
      </c>
      <c r="K33" s="137">
        <v>0.000173611111111111</v>
      </c>
      <c r="L33" s="136">
        <v>0.00017361111111111112</v>
      </c>
      <c r="M33" s="136">
        <v>0.006203703703703698</v>
      </c>
      <c r="N33" s="140">
        <v>8</v>
      </c>
      <c r="O33" s="141">
        <v>23</v>
      </c>
    </row>
    <row r="34" spans="1:15" s="32" customFormat="1" ht="12" customHeight="1">
      <c r="A34" s="186">
        <v>25</v>
      </c>
      <c r="B34" s="160" t="s">
        <v>96</v>
      </c>
      <c r="C34" s="120" t="s">
        <v>21</v>
      </c>
      <c r="D34" s="161">
        <v>4</v>
      </c>
      <c r="E34" s="120">
        <v>414</v>
      </c>
      <c r="F34" s="187">
        <v>0.006944444444444444</v>
      </c>
      <c r="G34" s="126">
        <v>0.00986111111111111</v>
      </c>
      <c r="H34" s="126">
        <v>0</v>
      </c>
      <c r="I34" s="126">
        <v>0.0029166666666666664</v>
      </c>
      <c r="J34" s="188">
        <v>0</v>
      </c>
      <c r="K34" s="126">
        <v>0.000173611111111111</v>
      </c>
      <c r="L34" s="126">
        <v>0</v>
      </c>
      <c r="M34" s="126">
        <v>0.0029166666666666664</v>
      </c>
      <c r="N34" s="127">
        <v>1</v>
      </c>
      <c r="O34" s="144">
        <v>33</v>
      </c>
    </row>
    <row r="35" spans="1:15" s="32" customFormat="1" ht="12" customHeight="1">
      <c r="A35" s="189">
        <v>26</v>
      </c>
      <c r="B35" s="50" t="s">
        <v>97</v>
      </c>
      <c r="C35" s="49" t="s">
        <v>21</v>
      </c>
      <c r="D35" s="51">
        <v>4</v>
      </c>
      <c r="E35" s="49">
        <v>416</v>
      </c>
      <c r="F35" s="184">
        <v>0.011805555555555555</v>
      </c>
      <c r="G35" s="185">
        <v>0.01476851851851852</v>
      </c>
      <c r="H35" s="88">
        <v>0</v>
      </c>
      <c r="I35" s="88">
        <v>0.002962962962962964</v>
      </c>
      <c r="J35" s="83">
        <v>0</v>
      </c>
      <c r="K35" s="88">
        <v>0.000173611111111111</v>
      </c>
      <c r="L35" s="88">
        <v>0</v>
      </c>
      <c r="M35" s="88">
        <v>0.002962962962962964</v>
      </c>
      <c r="N35" s="26">
        <v>2</v>
      </c>
      <c r="O35" s="130">
        <v>31</v>
      </c>
    </row>
    <row r="36" spans="1:15" s="32" customFormat="1" ht="12" customHeight="1">
      <c r="A36" s="189">
        <v>27</v>
      </c>
      <c r="B36" s="50" t="s">
        <v>98</v>
      </c>
      <c r="C36" s="49" t="s">
        <v>21</v>
      </c>
      <c r="D36" s="51">
        <v>4</v>
      </c>
      <c r="E36" s="49">
        <v>415</v>
      </c>
      <c r="F36" s="86">
        <v>0.009027777777777779</v>
      </c>
      <c r="G36" s="88">
        <v>0.012060185185185186</v>
      </c>
      <c r="H36" s="88">
        <v>0</v>
      </c>
      <c r="I36" s="88">
        <v>0.0030324074074074073</v>
      </c>
      <c r="J36" s="83">
        <v>0</v>
      </c>
      <c r="K36" s="88">
        <v>0.000173611111111111</v>
      </c>
      <c r="L36" s="88">
        <v>0</v>
      </c>
      <c r="M36" s="88">
        <v>0.0030324074074074073</v>
      </c>
      <c r="N36" s="26">
        <v>1</v>
      </c>
      <c r="O36" s="130">
        <v>29</v>
      </c>
    </row>
    <row r="37" spans="1:15" s="32" customFormat="1" ht="12" customHeight="1">
      <c r="A37" s="189">
        <v>28</v>
      </c>
      <c r="B37" s="52" t="s">
        <v>109</v>
      </c>
      <c r="C37" s="53" t="s">
        <v>179</v>
      </c>
      <c r="D37" s="54">
        <v>4</v>
      </c>
      <c r="E37" s="53">
        <v>425</v>
      </c>
      <c r="F37" s="184">
        <v>0.01875</v>
      </c>
      <c r="G37" s="88">
        <v>0.02244212962962963</v>
      </c>
      <c r="H37" s="88">
        <v>0</v>
      </c>
      <c r="I37" s="88">
        <v>0.003692129629629632</v>
      </c>
      <c r="J37" s="83">
        <v>0</v>
      </c>
      <c r="K37" s="88">
        <v>0.000173611111111111</v>
      </c>
      <c r="L37" s="88">
        <v>0</v>
      </c>
      <c r="M37" s="88">
        <v>0.003692129629629632</v>
      </c>
      <c r="N37" s="26">
        <v>2</v>
      </c>
      <c r="O37" s="130">
        <v>27</v>
      </c>
    </row>
    <row r="38" spans="1:15" s="32" customFormat="1" ht="12" customHeight="1">
      <c r="A38" s="189">
        <v>29</v>
      </c>
      <c r="B38" s="52" t="s">
        <v>108</v>
      </c>
      <c r="C38" s="53" t="s">
        <v>179</v>
      </c>
      <c r="D38" s="54">
        <v>4</v>
      </c>
      <c r="E38" s="53">
        <v>426</v>
      </c>
      <c r="F38" s="184">
        <v>0.02013888888888889</v>
      </c>
      <c r="G38" s="88">
        <v>0.023923611111111114</v>
      </c>
      <c r="H38" s="88">
        <v>0</v>
      </c>
      <c r="I38" s="88">
        <v>0.003784722222222224</v>
      </c>
      <c r="J38" s="83">
        <v>0</v>
      </c>
      <c r="K38" s="88">
        <v>0.000173611111111111</v>
      </c>
      <c r="L38" s="88">
        <v>0</v>
      </c>
      <c r="M38" s="88">
        <v>0.003784722222222224</v>
      </c>
      <c r="N38" s="26">
        <v>3</v>
      </c>
      <c r="O38" s="172">
        <v>26</v>
      </c>
    </row>
    <row r="39" spans="1:15" ht="12.75">
      <c r="A39" s="189">
        <v>30</v>
      </c>
      <c r="B39" s="55" t="s">
        <v>74</v>
      </c>
      <c r="C39" s="54" t="s">
        <v>72</v>
      </c>
      <c r="D39" s="54">
        <v>4</v>
      </c>
      <c r="E39" s="53">
        <v>436</v>
      </c>
      <c r="F39" s="91">
        <v>0.08263888888888889</v>
      </c>
      <c r="G39" s="91">
        <v>0.08664351851851852</v>
      </c>
      <c r="H39" s="88">
        <v>0</v>
      </c>
      <c r="I39" s="88">
        <v>0.004004629629629636</v>
      </c>
      <c r="J39" s="45">
        <v>0</v>
      </c>
      <c r="K39" s="88">
        <v>0.000173611111111111</v>
      </c>
      <c r="L39" s="92">
        <v>0</v>
      </c>
      <c r="M39" s="88">
        <v>0.004004629629629636</v>
      </c>
      <c r="N39" s="26">
        <v>4</v>
      </c>
      <c r="O39" s="172">
        <v>25</v>
      </c>
    </row>
    <row r="40" spans="1:15" ht="13.5" thickBot="1">
      <c r="A40" s="195">
        <v>31</v>
      </c>
      <c r="B40" s="173" t="s">
        <v>73</v>
      </c>
      <c r="C40" s="169" t="s">
        <v>72</v>
      </c>
      <c r="D40" s="169">
        <v>4</v>
      </c>
      <c r="E40" s="170">
        <v>435</v>
      </c>
      <c r="F40" s="178">
        <v>0.08125</v>
      </c>
      <c r="G40" s="178">
        <v>0.0859375</v>
      </c>
      <c r="H40" s="136">
        <v>0</v>
      </c>
      <c r="I40" s="136">
        <v>0.0046875</v>
      </c>
      <c r="J40" s="148">
        <v>1</v>
      </c>
      <c r="K40" s="136">
        <v>0.000173611111111111</v>
      </c>
      <c r="L40" s="147">
        <v>0.000173611111111111</v>
      </c>
      <c r="M40" s="136">
        <v>0.004861111111111109</v>
      </c>
      <c r="N40" s="140">
        <v>5</v>
      </c>
      <c r="O40" s="168">
        <v>24</v>
      </c>
    </row>
    <row r="41" spans="1:15" ht="12.75">
      <c r="A41" s="186">
        <v>32</v>
      </c>
      <c r="B41" s="175" t="s">
        <v>30</v>
      </c>
      <c r="C41" s="120" t="s">
        <v>79</v>
      </c>
      <c r="D41" s="177">
        <v>5</v>
      </c>
      <c r="E41" s="120">
        <v>521</v>
      </c>
      <c r="F41" s="143">
        <v>0.042361111111111106</v>
      </c>
      <c r="G41" s="123">
        <v>0.04582175925925926</v>
      </c>
      <c r="H41" s="123">
        <v>0</v>
      </c>
      <c r="I41" s="123">
        <v>0.003460648148148157</v>
      </c>
      <c r="J41" s="124">
        <v>0</v>
      </c>
      <c r="K41" s="123">
        <v>0.000173611111111111</v>
      </c>
      <c r="L41" s="123">
        <v>0</v>
      </c>
      <c r="M41" s="126">
        <v>0.003460648148148157</v>
      </c>
      <c r="N41" s="127">
        <v>1</v>
      </c>
      <c r="O41" s="171">
        <v>33</v>
      </c>
    </row>
    <row r="42" spans="1:15" ht="12.75">
      <c r="A42" s="189">
        <v>33</v>
      </c>
      <c r="B42" s="55" t="s">
        <v>137</v>
      </c>
      <c r="C42" s="49" t="s">
        <v>79</v>
      </c>
      <c r="D42" s="54">
        <v>5</v>
      </c>
      <c r="E42" s="49">
        <v>522</v>
      </c>
      <c r="F42" s="84">
        <v>0.042361111111111106</v>
      </c>
      <c r="G42" s="87">
        <v>0.0462962962962963</v>
      </c>
      <c r="H42" s="87">
        <v>0</v>
      </c>
      <c r="I42" s="87">
        <v>0.003935185185185194</v>
      </c>
      <c r="J42" s="82">
        <v>0</v>
      </c>
      <c r="K42" s="87">
        <v>0.000173611111111111</v>
      </c>
      <c r="L42" s="87">
        <v>0</v>
      </c>
      <c r="M42" s="88">
        <v>0.003935185185185194</v>
      </c>
      <c r="N42" s="26">
        <v>2</v>
      </c>
      <c r="O42" s="172">
        <v>31</v>
      </c>
    </row>
    <row r="43" spans="1:15" ht="12.75">
      <c r="A43" s="189">
        <v>34</v>
      </c>
      <c r="B43" s="25" t="s">
        <v>149</v>
      </c>
      <c r="C43" s="49" t="s">
        <v>65</v>
      </c>
      <c r="D43" s="24">
        <v>5</v>
      </c>
      <c r="E43" s="49">
        <v>533</v>
      </c>
      <c r="F43" s="84">
        <v>0.057638888888888885</v>
      </c>
      <c r="G43" s="87">
        <v>0.06215277777777778</v>
      </c>
      <c r="H43" s="87">
        <v>0</v>
      </c>
      <c r="I43" s="87">
        <v>0.004513888888888894</v>
      </c>
      <c r="J43" s="82">
        <v>0</v>
      </c>
      <c r="K43" s="87">
        <v>0.000173611111111111</v>
      </c>
      <c r="L43" s="87">
        <v>0</v>
      </c>
      <c r="M43" s="88">
        <v>0.004513888888888894</v>
      </c>
      <c r="N43" s="117">
        <v>3</v>
      </c>
      <c r="O43" s="172">
        <v>29</v>
      </c>
    </row>
    <row r="44" spans="1:15" ht="12.75">
      <c r="A44" s="189">
        <v>35</v>
      </c>
      <c r="B44" s="25" t="s">
        <v>150</v>
      </c>
      <c r="C44" s="49" t="s">
        <v>65</v>
      </c>
      <c r="D44" s="24">
        <v>5</v>
      </c>
      <c r="E44" s="49">
        <v>534</v>
      </c>
      <c r="F44" s="84">
        <v>0.05902777777777778</v>
      </c>
      <c r="G44" s="87">
        <v>0.06357638888888889</v>
      </c>
      <c r="H44" s="87">
        <v>0</v>
      </c>
      <c r="I44" s="87">
        <v>0.0045486111111111074</v>
      </c>
      <c r="J44" s="82">
        <v>1</v>
      </c>
      <c r="K44" s="87">
        <v>0.000173611111111111</v>
      </c>
      <c r="L44" s="87">
        <v>0.00017361111111111112</v>
      </c>
      <c r="M44" s="88">
        <v>0.004722222222222219</v>
      </c>
      <c r="N44" s="26">
        <v>4</v>
      </c>
      <c r="O44" s="172">
        <v>27</v>
      </c>
    </row>
    <row r="45" spans="1:15" ht="12.75">
      <c r="A45" s="189">
        <v>36</v>
      </c>
      <c r="B45" s="55" t="s">
        <v>140</v>
      </c>
      <c r="C45" s="49" t="s">
        <v>79</v>
      </c>
      <c r="D45" s="54">
        <v>5</v>
      </c>
      <c r="E45" s="53">
        <v>526</v>
      </c>
      <c r="F45" s="96">
        <v>0.04513888888888889</v>
      </c>
      <c r="G45" s="96">
        <v>0.050381944444444444</v>
      </c>
      <c r="H45" s="87">
        <v>0</v>
      </c>
      <c r="I45" s="87">
        <v>0.005243055555555556</v>
      </c>
      <c r="J45" s="99">
        <v>1</v>
      </c>
      <c r="K45" s="87">
        <v>0.000173611111111111</v>
      </c>
      <c r="L45" s="100">
        <v>0.00017361111111111112</v>
      </c>
      <c r="M45" s="88">
        <v>0.005416666666666668</v>
      </c>
      <c r="N45" s="117">
        <v>5</v>
      </c>
      <c r="O45" s="172">
        <v>26</v>
      </c>
    </row>
    <row r="46" spans="1:15" ht="12.75">
      <c r="A46" s="189">
        <v>37</v>
      </c>
      <c r="B46" s="52" t="s">
        <v>114</v>
      </c>
      <c r="C46" s="53" t="s">
        <v>89</v>
      </c>
      <c r="D46" s="54">
        <v>5</v>
      </c>
      <c r="E46" s="53">
        <v>515</v>
      </c>
      <c r="F46" s="86">
        <v>0.0375</v>
      </c>
      <c r="G46" s="88">
        <v>0.04296296296296296</v>
      </c>
      <c r="H46" s="88">
        <v>0</v>
      </c>
      <c r="I46" s="87">
        <v>0.005462962962962961</v>
      </c>
      <c r="J46" s="83">
        <v>0</v>
      </c>
      <c r="K46" s="87">
        <v>0.000173611111111111</v>
      </c>
      <c r="L46" s="88">
        <v>0</v>
      </c>
      <c r="M46" s="88">
        <v>0.005462962962962961</v>
      </c>
      <c r="N46" s="26">
        <v>6</v>
      </c>
      <c r="O46" s="172">
        <v>25</v>
      </c>
    </row>
    <row r="47" spans="1:15" ht="13.5" thickBot="1">
      <c r="A47" s="195">
        <v>38</v>
      </c>
      <c r="B47" s="333" t="s">
        <v>207</v>
      </c>
      <c r="C47" s="170" t="s">
        <v>89</v>
      </c>
      <c r="D47" s="169">
        <v>5</v>
      </c>
      <c r="E47" s="170">
        <v>516</v>
      </c>
      <c r="F47" s="174">
        <v>0.03333333333333333</v>
      </c>
      <c r="G47" s="136">
        <v>0.03884259259259259</v>
      </c>
      <c r="H47" s="136">
        <v>0</v>
      </c>
      <c r="I47" s="137">
        <v>0.005509259259259255</v>
      </c>
      <c r="J47" s="138">
        <v>1</v>
      </c>
      <c r="K47" s="137">
        <v>0.000173611111111111</v>
      </c>
      <c r="L47" s="136">
        <v>0.00017361111111111112</v>
      </c>
      <c r="M47" s="136">
        <v>0.005682870370370367</v>
      </c>
      <c r="N47" s="334">
        <v>7</v>
      </c>
      <c r="O47" s="168">
        <v>24</v>
      </c>
    </row>
    <row r="48" spans="2:12" ht="12.75">
      <c r="B48" s="6" t="s">
        <v>46</v>
      </c>
      <c r="C48" s="35" t="s">
        <v>47</v>
      </c>
      <c r="D48" s="35"/>
      <c r="E48" s="37" t="s">
        <v>7</v>
      </c>
      <c r="F48" s="34"/>
      <c r="I48" s="317" t="s">
        <v>204</v>
      </c>
      <c r="J48" s="317"/>
      <c r="K48" s="317"/>
      <c r="L48" s="317"/>
    </row>
    <row r="49" ht="14.25" customHeight="1"/>
    <row r="50" spans="2:6" ht="12.75">
      <c r="B50" s="37"/>
      <c r="C50" s="34"/>
      <c r="D50" s="37"/>
      <c r="E50" s="34"/>
      <c r="F50" s="34"/>
    </row>
  </sheetData>
  <sheetProtection/>
  <mergeCells count="9">
    <mergeCell ref="A1:O1"/>
    <mergeCell ref="A2:O2"/>
    <mergeCell ref="A3:O3"/>
    <mergeCell ref="I48:L48"/>
    <mergeCell ref="A7:B7"/>
    <mergeCell ref="M7:O7"/>
    <mergeCell ref="A4:O4"/>
    <mergeCell ref="A5:O5"/>
    <mergeCell ref="A6:O6"/>
  </mergeCells>
  <printOptions/>
  <pageMargins left="0.5905511811023623" right="0" top="0" bottom="0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0">
      <selection activeCell="O95" sqref="O95"/>
    </sheetView>
  </sheetViews>
  <sheetFormatPr defaultColWidth="9.140625" defaultRowHeight="15"/>
  <cols>
    <col min="1" max="1" width="3.8515625" style="2" customWidth="1"/>
    <col min="2" max="2" width="19.00390625" style="2" customWidth="1"/>
    <col min="3" max="3" width="24.421875" style="2" customWidth="1"/>
    <col min="4" max="4" width="4.28125" style="2" customWidth="1"/>
    <col min="5" max="5" width="4.7109375" style="2" customWidth="1"/>
    <col min="6" max="7" width="6.7109375" style="2" customWidth="1"/>
    <col min="8" max="8" width="6.421875" style="2" customWidth="1"/>
    <col min="9" max="12" width="6.7109375" style="2" customWidth="1"/>
    <col min="13" max="13" width="6.140625" style="2" customWidth="1"/>
    <col min="14" max="14" width="6.00390625" style="2" customWidth="1"/>
    <col min="15" max="15" width="6.57421875" style="2" customWidth="1"/>
    <col min="16" max="16" width="6.140625" style="2" customWidth="1"/>
    <col min="17" max="16384" width="9.140625" style="2" customWidth="1"/>
  </cols>
  <sheetData>
    <row r="1" spans="1:16" ht="12.75">
      <c r="A1" s="406" t="s">
        <v>42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2.75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12.75">
      <c r="A3" s="406" t="s">
        <v>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2.75">
      <c r="A4" s="407" t="s">
        <v>48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18" ht="11.25" customHeight="1">
      <c r="A5" s="345" t="s">
        <v>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27"/>
      <c r="R5" s="27"/>
    </row>
    <row r="6" spans="1:16" ht="12.75" customHeight="1">
      <c r="A6" s="402" t="s">
        <v>186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</row>
    <row r="7" spans="1:16" ht="12.75" customHeight="1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</row>
    <row r="8" spans="1:16" ht="12.75" customHeight="1">
      <c r="A8" s="404" t="s">
        <v>52</v>
      </c>
      <c r="B8" s="40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405" t="s">
        <v>53</v>
      </c>
      <c r="N8" s="405"/>
      <c r="O8" s="405"/>
      <c r="P8" s="405"/>
    </row>
    <row r="9" spans="1:12" ht="13.5" customHeight="1">
      <c r="A9" s="6" t="s">
        <v>279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6" s="6" customFormat="1" ht="31.5" customHeight="1">
      <c r="A10" s="40" t="s">
        <v>174</v>
      </c>
      <c r="B10" s="40" t="s">
        <v>0</v>
      </c>
      <c r="C10" s="40" t="s">
        <v>1</v>
      </c>
      <c r="D10" s="26" t="s">
        <v>45</v>
      </c>
      <c r="E10" s="40" t="s">
        <v>2</v>
      </c>
      <c r="F10" s="40" t="s">
        <v>13</v>
      </c>
      <c r="G10" s="38" t="s">
        <v>3</v>
      </c>
      <c r="H10" s="39" t="s">
        <v>24</v>
      </c>
      <c r="I10" s="39" t="s">
        <v>189</v>
      </c>
      <c r="J10" s="39" t="s">
        <v>183</v>
      </c>
      <c r="K10" s="39" t="s">
        <v>185</v>
      </c>
      <c r="L10" s="39" t="s">
        <v>184</v>
      </c>
      <c r="M10" s="40" t="s">
        <v>33</v>
      </c>
      <c r="N10" s="40" t="s">
        <v>6</v>
      </c>
      <c r="O10" s="216" t="s">
        <v>188</v>
      </c>
      <c r="P10" s="41" t="s">
        <v>187</v>
      </c>
    </row>
    <row r="11" spans="1:16" s="6" customFormat="1" ht="15" customHeight="1">
      <c r="A11" s="48">
        <v>1</v>
      </c>
      <c r="B11" s="50" t="s">
        <v>156</v>
      </c>
      <c r="C11" s="49" t="s">
        <v>21</v>
      </c>
      <c r="D11" s="101">
        <v>4</v>
      </c>
      <c r="E11" s="60">
        <v>412</v>
      </c>
      <c r="F11" s="85">
        <v>0.002777777777777778</v>
      </c>
      <c r="G11" s="87">
        <v>0.005138888888888889</v>
      </c>
      <c r="H11" s="87">
        <v>0</v>
      </c>
      <c r="I11" s="87">
        <f aca="true" t="shared" si="0" ref="I11:I42">G11-H11-F11</f>
        <v>0.002361111111111111</v>
      </c>
      <c r="J11" s="82">
        <v>0</v>
      </c>
      <c r="K11" s="89">
        <v>0.000173611111111111</v>
      </c>
      <c r="L11" s="87">
        <v>0</v>
      </c>
      <c r="M11" s="88">
        <f aca="true" t="shared" si="1" ref="M11:M42">I11+L11</f>
        <v>0.002361111111111111</v>
      </c>
      <c r="N11" s="26">
        <v>1</v>
      </c>
      <c r="O11" s="214">
        <v>1</v>
      </c>
      <c r="P11" s="26" t="s">
        <v>25</v>
      </c>
    </row>
    <row r="12" spans="1:16" s="6" customFormat="1" ht="15" customHeight="1">
      <c r="A12" s="48">
        <v>2</v>
      </c>
      <c r="B12" s="50" t="s">
        <v>157</v>
      </c>
      <c r="C12" s="49" t="s">
        <v>21</v>
      </c>
      <c r="D12" s="51">
        <v>4</v>
      </c>
      <c r="E12" s="49">
        <v>411</v>
      </c>
      <c r="F12" s="85">
        <v>0</v>
      </c>
      <c r="G12" s="87">
        <v>0.0024537037037037036</v>
      </c>
      <c r="H12" s="87">
        <v>0</v>
      </c>
      <c r="I12" s="87">
        <f t="shared" si="0"/>
        <v>0.0024537037037037036</v>
      </c>
      <c r="J12" s="82">
        <v>0</v>
      </c>
      <c r="K12" s="89">
        <v>0.000173611111111111</v>
      </c>
      <c r="L12" s="87">
        <v>0</v>
      </c>
      <c r="M12" s="88">
        <f t="shared" si="1"/>
        <v>0.0024537037037037036</v>
      </c>
      <c r="N12" s="26">
        <v>2</v>
      </c>
      <c r="O12" s="214">
        <f>M12/$M$11</f>
        <v>1.0392156862745097</v>
      </c>
      <c r="P12" s="26" t="s">
        <v>25</v>
      </c>
    </row>
    <row r="13" spans="1:16" s="32" customFormat="1" ht="12" customHeight="1">
      <c r="A13" s="48">
        <v>3</v>
      </c>
      <c r="B13" s="52" t="s">
        <v>107</v>
      </c>
      <c r="C13" s="53" t="s">
        <v>179</v>
      </c>
      <c r="D13" s="102">
        <v>4</v>
      </c>
      <c r="E13" s="53">
        <v>424</v>
      </c>
      <c r="F13" s="84">
        <v>0.017361111111111112</v>
      </c>
      <c r="G13" s="87">
        <v>0.019814814814814816</v>
      </c>
      <c r="H13" s="87">
        <v>0</v>
      </c>
      <c r="I13" s="87">
        <f t="shared" si="0"/>
        <v>0.0024537037037037045</v>
      </c>
      <c r="J13" s="82">
        <v>0</v>
      </c>
      <c r="K13" s="89">
        <v>0.000173611111111111</v>
      </c>
      <c r="L13" s="87">
        <v>0</v>
      </c>
      <c r="M13" s="88">
        <f t="shared" si="1"/>
        <v>0.0024537037037037045</v>
      </c>
      <c r="N13" s="26">
        <v>3</v>
      </c>
      <c r="O13" s="214">
        <f>M13/$M$11</f>
        <v>1.03921568627451</v>
      </c>
      <c r="P13" s="26" t="s">
        <v>25</v>
      </c>
    </row>
    <row r="14" spans="1:16" s="32" customFormat="1" ht="12" customHeight="1">
      <c r="A14" s="48">
        <v>4</v>
      </c>
      <c r="B14" s="25" t="s">
        <v>99</v>
      </c>
      <c r="C14" s="49" t="s">
        <v>32</v>
      </c>
      <c r="D14" s="24">
        <v>1</v>
      </c>
      <c r="E14" s="49">
        <v>113</v>
      </c>
      <c r="F14" s="85">
        <v>0.004861111111111111</v>
      </c>
      <c r="G14" s="87">
        <v>0.007337962962962963</v>
      </c>
      <c r="H14" s="87">
        <v>0</v>
      </c>
      <c r="I14" s="87">
        <f t="shared" si="0"/>
        <v>0.0024768518518518516</v>
      </c>
      <c r="J14" s="82">
        <v>0</v>
      </c>
      <c r="K14" s="89">
        <v>0.000173611111111111</v>
      </c>
      <c r="L14" s="87">
        <v>0</v>
      </c>
      <c r="M14" s="88">
        <f t="shared" si="1"/>
        <v>0.0024768518518518516</v>
      </c>
      <c r="N14" s="26">
        <v>4</v>
      </c>
      <c r="O14" s="214">
        <f aca="true" t="shared" si="2" ref="O14:O42">M14/$M$11</f>
        <v>1.049019607843137</v>
      </c>
      <c r="P14" s="26" t="s">
        <v>25</v>
      </c>
    </row>
    <row r="15" spans="1:16" s="32" customFormat="1" ht="12" customHeight="1">
      <c r="A15" s="48">
        <v>5</v>
      </c>
      <c r="B15" s="52" t="s">
        <v>105</v>
      </c>
      <c r="C15" s="53" t="s">
        <v>179</v>
      </c>
      <c r="D15" s="54">
        <v>4</v>
      </c>
      <c r="E15" s="53">
        <v>422</v>
      </c>
      <c r="F15" s="84">
        <v>0.014583333333333332</v>
      </c>
      <c r="G15" s="87">
        <v>0.017141203703703704</v>
      </c>
      <c r="H15" s="87">
        <v>0</v>
      </c>
      <c r="I15" s="87">
        <f t="shared" si="0"/>
        <v>0.002557870370370372</v>
      </c>
      <c r="J15" s="82">
        <v>0</v>
      </c>
      <c r="K15" s="89">
        <v>0.000173611111111111</v>
      </c>
      <c r="L15" s="87">
        <v>0</v>
      </c>
      <c r="M15" s="88">
        <f t="shared" si="1"/>
        <v>0.002557870370370372</v>
      </c>
      <c r="N15" s="26">
        <v>5</v>
      </c>
      <c r="O15" s="214">
        <f t="shared" si="2"/>
        <v>1.083333333333334</v>
      </c>
      <c r="P15" s="26" t="s">
        <v>25</v>
      </c>
    </row>
    <row r="16" spans="1:16" s="32" customFormat="1" ht="12" customHeight="1">
      <c r="A16" s="48">
        <v>6</v>
      </c>
      <c r="B16" s="55" t="s">
        <v>54</v>
      </c>
      <c r="C16" s="53" t="s">
        <v>82</v>
      </c>
      <c r="D16" s="54">
        <v>1</v>
      </c>
      <c r="E16" s="53">
        <v>124</v>
      </c>
      <c r="F16" s="84">
        <v>0.017361111111111112</v>
      </c>
      <c r="G16" s="87">
        <v>0.01996527777777778</v>
      </c>
      <c r="H16" s="87">
        <v>0</v>
      </c>
      <c r="I16" s="87">
        <f t="shared" si="0"/>
        <v>0.002604166666666668</v>
      </c>
      <c r="J16" s="82">
        <v>0</v>
      </c>
      <c r="K16" s="89">
        <v>0.000173611111111111</v>
      </c>
      <c r="L16" s="87">
        <v>0</v>
      </c>
      <c r="M16" s="88">
        <f t="shared" si="1"/>
        <v>0.002604166666666668</v>
      </c>
      <c r="N16" s="26">
        <v>6</v>
      </c>
      <c r="O16" s="214">
        <f t="shared" si="2"/>
        <v>1.1029411764705888</v>
      </c>
      <c r="P16" s="26" t="s">
        <v>25</v>
      </c>
    </row>
    <row r="17" spans="1:16" s="32" customFormat="1" ht="12" customHeight="1">
      <c r="A17" s="48">
        <v>7</v>
      </c>
      <c r="B17" s="52" t="s">
        <v>106</v>
      </c>
      <c r="C17" s="53" t="s">
        <v>179</v>
      </c>
      <c r="D17" s="54">
        <v>4</v>
      </c>
      <c r="E17" s="53">
        <v>423</v>
      </c>
      <c r="F17" s="84">
        <v>0.015972222222222224</v>
      </c>
      <c r="G17" s="87">
        <v>0.018599537037037036</v>
      </c>
      <c r="H17" s="87">
        <v>0</v>
      </c>
      <c r="I17" s="87">
        <f t="shared" si="0"/>
        <v>0.0026273148148148115</v>
      </c>
      <c r="J17" s="82">
        <v>0</v>
      </c>
      <c r="K17" s="89">
        <v>0.000173611111111111</v>
      </c>
      <c r="L17" s="87">
        <v>0</v>
      </c>
      <c r="M17" s="88">
        <f t="shared" si="1"/>
        <v>0.0026273148148148115</v>
      </c>
      <c r="N17" s="26">
        <v>7</v>
      </c>
      <c r="O17" s="214">
        <f t="shared" si="2"/>
        <v>1.1127450980392142</v>
      </c>
      <c r="P17" s="26" t="s">
        <v>25</v>
      </c>
    </row>
    <row r="18" spans="1:16" s="32" customFormat="1" ht="12" customHeight="1">
      <c r="A18" s="48">
        <v>8</v>
      </c>
      <c r="B18" s="25" t="s">
        <v>101</v>
      </c>
      <c r="C18" s="49" t="s">
        <v>32</v>
      </c>
      <c r="D18" s="24">
        <v>1</v>
      </c>
      <c r="E18" s="49">
        <v>114</v>
      </c>
      <c r="F18" s="84">
        <v>0.006944444444444444</v>
      </c>
      <c r="G18" s="87">
        <v>0.009571759259259259</v>
      </c>
      <c r="H18" s="87">
        <v>0</v>
      </c>
      <c r="I18" s="87">
        <f t="shared" si="0"/>
        <v>0.002627314814814815</v>
      </c>
      <c r="J18" s="82">
        <v>0</v>
      </c>
      <c r="K18" s="89">
        <v>0.000173611111111111</v>
      </c>
      <c r="L18" s="87">
        <v>0</v>
      </c>
      <c r="M18" s="88">
        <f t="shared" si="1"/>
        <v>0.002627314814814815</v>
      </c>
      <c r="N18" s="26">
        <v>8</v>
      </c>
      <c r="O18" s="214">
        <f t="shared" si="2"/>
        <v>1.1127450980392157</v>
      </c>
      <c r="P18" s="26" t="s">
        <v>25</v>
      </c>
    </row>
    <row r="19" spans="1:16" s="32" customFormat="1" ht="12" customHeight="1">
      <c r="A19" s="48">
        <v>9</v>
      </c>
      <c r="B19" s="56" t="s">
        <v>84</v>
      </c>
      <c r="C19" s="57" t="s">
        <v>180</v>
      </c>
      <c r="D19" s="51">
        <v>1</v>
      </c>
      <c r="E19" s="57">
        <v>134</v>
      </c>
      <c r="F19" s="84">
        <v>0.025694444444444447</v>
      </c>
      <c r="G19" s="87">
        <v>0.028333333333333332</v>
      </c>
      <c r="H19" s="87">
        <v>0</v>
      </c>
      <c r="I19" s="87">
        <f t="shared" si="0"/>
        <v>0.002638888888888885</v>
      </c>
      <c r="J19" s="82">
        <v>0</v>
      </c>
      <c r="K19" s="89">
        <v>0.000173611111111111</v>
      </c>
      <c r="L19" s="87">
        <v>0</v>
      </c>
      <c r="M19" s="88">
        <f t="shared" si="1"/>
        <v>0.002638888888888885</v>
      </c>
      <c r="N19" s="26">
        <v>9</v>
      </c>
      <c r="O19" s="214">
        <f t="shared" si="2"/>
        <v>1.1176470588235279</v>
      </c>
      <c r="P19" s="26" t="s">
        <v>25</v>
      </c>
    </row>
    <row r="20" spans="1:16" s="32" customFormat="1" ht="12" customHeight="1">
      <c r="A20" s="48">
        <v>10</v>
      </c>
      <c r="B20" s="50" t="s">
        <v>158</v>
      </c>
      <c r="C20" s="49" t="s">
        <v>21</v>
      </c>
      <c r="D20" s="51">
        <v>4</v>
      </c>
      <c r="E20" s="49">
        <v>413</v>
      </c>
      <c r="F20" s="85">
        <v>0.004861111111111111</v>
      </c>
      <c r="G20" s="87">
        <v>0.0075</v>
      </c>
      <c r="H20" s="87">
        <v>0</v>
      </c>
      <c r="I20" s="87">
        <f t="shared" si="0"/>
        <v>0.0026388888888888885</v>
      </c>
      <c r="J20" s="82">
        <v>0</v>
      </c>
      <c r="K20" s="89">
        <v>0.000173611111111111</v>
      </c>
      <c r="L20" s="87">
        <v>0</v>
      </c>
      <c r="M20" s="88">
        <f t="shared" si="1"/>
        <v>0.0026388888888888885</v>
      </c>
      <c r="N20" s="26">
        <v>10</v>
      </c>
      <c r="O20" s="214">
        <f t="shared" si="2"/>
        <v>1.1176470588235292</v>
      </c>
      <c r="P20" s="26" t="s">
        <v>25</v>
      </c>
    </row>
    <row r="21" spans="1:16" s="32" customFormat="1" ht="12" customHeight="1">
      <c r="A21" s="48">
        <v>11</v>
      </c>
      <c r="B21" s="55" t="s">
        <v>56</v>
      </c>
      <c r="C21" s="53" t="s">
        <v>82</v>
      </c>
      <c r="D21" s="54">
        <v>1</v>
      </c>
      <c r="E21" s="53">
        <v>122</v>
      </c>
      <c r="F21" s="84">
        <v>0.014583333333333332</v>
      </c>
      <c r="G21" s="87">
        <v>0.01724537037037037</v>
      </c>
      <c r="H21" s="87">
        <v>0</v>
      </c>
      <c r="I21" s="87">
        <f t="shared" si="0"/>
        <v>0.0026620370370370374</v>
      </c>
      <c r="J21" s="82">
        <v>0</v>
      </c>
      <c r="K21" s="89">
        <v>0.000173611111111111</v>
      </c>
      <c r="L21" s="87">
        <v>0</v>
      </c>
      <c r="M21" s="88">
        <f t="shared" si="1"/>
        <v>0.0026620370370370374</v>
      </c>
      <c r="N21" s="26">
        <v>11</v>
      </c>
      <c r="O21" s="214">
        <f t="shared" si="2"/>
        <v>1.127450980392157</v>
      </c>
      <c r="P21" s="26" t="s">
        <v>25</v>
      </c>
    </row>
    <row r="22" spans="1:16" s="32" customFormat="1" ht="12" customHeight="1">
      <c r="A22" s="48">
        <v>12</v>
      </c>
      <c r="B22" s="55" t="s">
        <v>57</v>
      </c>
      <c r="C22" s="53" t="s">
        <v>82</v>
      </c>
      <c r="D22" s="54">
        <v>1</v>
      </c>
      <c r="E22" s="53">
        <v>123</v>
      </c>
      <c r="F22" s="84">
        <v>0.015972222222222224</v>
      </c>
      <c r="G22" s="87">
        <v>0.01869212962962963</v>
      </c>
      <c r="H22" s="87">
        <v>0</v>
      </c>
      <c r="I22" s="87">
        <f t="shared" si="0"/>
        <v>0.002719907407407407</v>
      </c>
      <c r="J22" s="82">
        <v>0</v>
      </c>
      <c r="K22" s="89">
        <v>0.000173611111111111</v>
      </c>
      <c r="L22" s="87">
        <v>0</v>
      </c>
      <c r="M22" s="88">
        <f t="shared" si="1"/>
        <v>0.002719907407407407</v>
      </c>
      <c r="N22" s="26">
        <v>12</v>
      </c>
      <c r="O22" s="214">
        <f t="shared" si="2"/>
        <v>1.1519607843137254</v>
      </c>
      <c r="P22" s="26" t="s">
        <v>202</v>
      </c>
    </row>
    <row r="23" spans="1:16" s="32" customFormat="1" ht="12" customHeight="1">
      <c r="A23" s="48">
        <v>13</v>
      </c>
      <c r="B23" s="25" t="s">
        <v>100</v>
      </c>
      <c r="C23" s="49" t="s">
        <v>32</v>
      </c>
      <c r="D23" s="24">
        <v>1</v>
      </c>
      <c r="E23" s="49">
        <v>112</v>
      </c>
      <c r="F23" s="85">
        <v>0.002777777777777778</v>
      </c>
      <c r="G23" s="87">
        <v>0.005358796296296296</v>
      </c>
      <c r="H23" s="87">
        <v>0</v>
      </c>
      <c r="I23" s="87">
        <f t="shared" si="0"/>
        <v>0.0025810185185185185</v>
      </c>
      <c r="J23" s="82">
        <v>1</v>
      </c>
      <c r="K23" s="89">
        <v>0.00017361111111111112</v>
      </c>
      <c r="L23" s="87">
        <v>0.00017361111111111112</v>
      </c>
      <c r="M23" s="88">
        <f t="shared" si="1"/>
        <v>0.0027546296296296294</v>
      </c>
      <c r="N23" s="26">
        <v>13</v>
      </c>
      <c r="O23" s="214">
        <f t="shared" si="2"/>
        <v>1.1666666666666665</v>
      </c>
      <c r="P23" s="26" t="s">
        <v>202</v>
      </c>
    </row>
    <row r="24" spans="1:16" s="32" customFormat="1" ht="12" customHeight="1">
      <c r="A24" s="48">
        <v>14</v>
      </c>
      <c r="B24" s="25" t="s">
        <v>175</v>
      </c>
      <c r="C24" s="57" t="s">
        <v>20</v>
      </c>
      <c r="D24" s="24">
        <v>2</v>
      </c>
      <c r="E24" s="57">
        <v>211</v>
      </c>
      <c r="F24" s="84">
        <v>0.02152777777777778</v>
      </c>
      <c r="G24" s="87">
        <v>0.02431712962962963</v>
      </c>
      <c r="H24" s="87">
        <v>0</v>
      </c>
      <c r="I24" s="87">
        <f t="shared" si="0"/>
        <v>0.0027893518518518484</v>
      </c>
      <c r="J24" s="82">
        <v>0</v>
      </c>
      <c r="K24" s="89">
        <v>0.000173611111111111</v>
      </c>
      <c r="L24" s="87">
        <v>0</v>
      </c>
      <c r="M24" s="88">
        <f t="shared" si="1"/>
        <v>0.0027893518518518484</v>
      </c>
      <c r="N24" s="26">
        <v>14</v>
      </c>
      <c r="O24" s="214">
        <f t="shared" si="2"/>
        <v>1.1813725490196063</v>
      </c>
      <c r="P24" s="26" t="s">
        <v>202</v>
      </c>
    </row>
    <row r="25" spans="1:16" s="32" customFormat="1" ht="12" customHeight="1">
      <c r="A25" s="48">
        <v>15</v>
      </c>
      <c r="B25" s="52" t="s">
        <v>111</v>
      </c>
      <c r="C25" s="53" t="s">
        <v>89</v>
      </c>
      <c r="D25" s="54">
        <v>5</v>
      </c>
      <c r="E25" s="53">
        <v>513</v>
      </c>
      <c r="F25" s="84">
        <v>0.03194444444444445</v>
      </c>
      <c r="G25" s="87">
        <v>0.0347337962962963</v>
      </c>
      <c r="H25" s="87">
        <v>0</v>
      </c>
      <c r="I25" s="87">
        <f t="shared" si="0"/>
        <v>0.0027893518518518484</v>
      </c>
      <c r="J25" s="82">
        <v>0</v>
      </c>
      <c r="K25" s="89">
        <v>0.000173611111111111</v>
      </c>
      <c r="L25" s="87">
        <v>0</v>
      </c>
      <c r="M25" s="88">
        <f t="shared" si="1"/>
        <v>0.0027893518518518484</v>
      </c>
      <c r="N25" s="26">
        <v>15</v>
      </c>
      <c r="O25" s="214">
        <f t="shared" si="2"/>
        <v>1.1813725490196063</v>
      </c>
      <c r="P25" s="26" t="s">
        <v>202</v>
      </c>
    </row>
    <row r="26" spans="1:16" s="32" customFormat="1" ht="12" customHeight="1">
      <c r="A26" s="48">
        <v>16</v>
      </c>
      <c r="B26" s="25" t="s">
        <v>102</v>
      </c>
      <c r="C26" s="49" t="s">
        <v>32</v>
      </c>
      <c r="D26" s="24">
        <v>1</v>
      </c>
      <c r="E26" s="49">
        <v>111</v>
      </c>
      <c r="F26" s="84">
        <v>0</v>
      </c>
      <c r="G26" s="87">
        <v>0.002824074074074074</v>
      </c>
      <c r="H26" s="87">
        <v>0</v>
      </c>
      <c r="I26" s="87">
        <f t="shared" si="0"/>
        <v>0.002824074074074074</v>
      </c>
      <c r="J26" s="82">
        <v>0</v>
      </c>
      <c r="K26" s="89">
        <v>0.00017361111111111112</v>
      </c>
      <c r="L26" s="87">
        <v>0</v>
      </c>
      <c r="M26" s="88">
        <f t="shared" si="1"/>
        <v>0.002824074074074074</v>
      </c>
      <c r="N26" s="26">
        <v>16</v>
      </c>
      <c r="O26" s="214">
        <f t="shared" si="2"/>
        <v>1.196078431372549</v>
      </c>
      <c r="P26" s="26" t="s">
        <v>202</v>
      </c>
    </row>
    <row r="27" spans="1:16" s="32" customFormat="1" ht="12" customHeight="1">
      <c r="A27" s="48">
        <v>17</v>
      </c>
      <c r="B27" s="52" t="s">
        <v>112</v>
      </c>
      <c r="C27" s="53" t="s">
        <v>89</v>
      </c>
      <c r="D27" s="54">
        <v>5</v>
      </c>
      <c r="E27" s="53">
        <v>514</v>
      </c>
      <c r="F27" s="84">
        <v>0.03194444444444445</v>
      </c>
      <c r="G27" s="87">
        <v>0.034768518518518525</v>
      </c>
      <c r="H27" s="87">
        <v>0</v>
      </c>
      <c r="I27" s="87">
        <f t="shared" si="0"/>
        <v>0.002824074074074076</v>
      </c>
      <c r="J27" s="82">
        <v>0</v>
      </c>
      <c r="K27" s="89">
        <v>0.000173611111111111</v>
      </c>
      <c r="L27" s="87">
        <v>0</v>
      </c>
      <c r="M27" s="88">
        <f t="shared" si="1"/>
        <v>0.002824074074074076</v>
      </c>
      <c r="N27" s="26">
        <v>17</v>
      </c>
      <c r="O27" s="214">
        <f t="shared" si="2"/>
        <v>1.1960784313725499</v>
      </c>
      <c r="P27" s="26" t="s">
        <v>202</v>
      </c>
    </row>
    <row r="28" spans="1:16" s="32" customFormat="1" ht="12" customHeight="1">
      <c r="A28" s="48">
        <v>18</v>
      </c>
      <c r="B28" s="25" t="s">
        <v>141</v>
      </c>
      <c r="C28" s="57" t="s">
        <v>20</v>
      </c>
      <c r="D28" s="24">
        <v>2</v>
      </c>
      <c r="E28" s="57">
        <v>213</v>
      </c>
      <c r="F28" s="84">
        <v>0.024305555555555556</v>
      </c>
      <c r="G28" s="87">
        <v>0.027175925925925926</v>
      </c>
      <c r="H28" s="87">
        <v>0</v>
      </c>
      <c r="I28" s="87">
        <f t="shared" si="0"/>
        <v>0.0028703703703703703</v>
      </c>
      <c r="J28" s="82">
        <v>0</v>
      </c>
      <c r="K28" s="89">
        <v>0.000173611111111111</v>
      </c>
      <c r="L28" s="87">
        <v>0</v>
      </c>
      <c r="M28" s="88">
        <f t="shared" si="1"/>
        <v>0.0028703703703703703</v>
      </c>
      <c r="N28" s="26">
        <v>18</v>
      </c>
      <c r="O28" s="214">
        <f t="shared" si="2"/>
        <v>1.2156862745098038</v>
      </c>
      <c r="P28" s="26" t="s">
        <v>202</v>
      </c>
    </row>
    <row r="29" spans="1:16" s="32" customFormat="1" ht="12" customHeight="1">
      <c r="A29" s="48">
        <v>19</v>
      </c>
      <c r="B29" s="52" t="s">
        <v>110</v>
      </c>
      <c r="C29" s="53" t="s">
        <v>179</v>
      </c>
      <c r="D29" s="54">
        <v>4</v>
      </c>
      <c r="E29" s="53">
        <v>421</v>
      </c>
      <c r="F29" s="84">
        <v>0.013194444444444444</v>
      </c>
      <c r="G29" s="87">
        <v>0.01613425925925926</v>
      </c>
      <c r="H29" s="87">
        <v>0</v>
      </c>
      <c r="I29" s="87">
        <f t="shared" si="0"/>
        <v>0.002939814814814817</v>
      </c>
      <c r="J29" s="82">
        <v>0</v>
      </c>
      <c r="K29" s="89">
        <v>0.000173611111111111</v>
      </c>
      <c r="L29" s="87">
        <v>0</v>
      </c>
      <c r="M29" s="88">
        <f t="shared" si="1"/>
        <v>0.002939814814814817</v>
      </c>
      <c r="N29" s="26">
        <v>19</v>
      </c>
      <c r="O29" s="214">
        <f t="shared" si="2"/>
        <v>1.2450980392156872</v>
      </c>
      <c r="P29" s="26" t="s">
        <v>202</v>
      </c>
    </row>
    <row r="30" spans="1:16" s="32" customFormat="1" ht="12" customHeight="1">
      <c r="A30" s="48">
        <v>20</v>
      </c>
      <c r="B30" s="55" t="s">
        <v>148</v>
      </c>
      <c r="C30" s="53" t="s">
        <v>20</v>
      </c>
      <c r="D30" s="54"/>
      <c r="E30" s="53">
        <v>217</v>
      </c>
      <c r="F30" s="100">
        <v>0.08402777777777777</v>
      </c>
      <c r="G30" s="100">
        <v>0.08711805555555556</v>
      </c>
      <c r="H30" s="89">
        <v>0</v>
      </c>
      <c r="I30" s="87">
        <f t="shared" si="0"/>
        <v>0.003090277777777789</v>
      </c>
      <c r="J30" s="99">
        <v>0</v>
      </c>
      <c r="K30" s="89">
        <v>0.000173611111111111</v>
      </c>
      <c r="L30" s="100">
        <v>0</v>
      </c>
      <c r="M30" s="88">
        <f t="shared" si="1"/>
        <v>0.003090277777777789</v>
      </c>
      <c r="N30" s="26">
        <v>20</v>
      </c>
      <c r="O30" s="214">
        <f t="shared" si="2"/>
        <v>1.3088235294117694</v>
      </c>
      <c r="P30" s="26" t="s">
        <v>202</v>
      </c>
    </row>
    <row r="31" spans="1:16" s="32" customFormat="1" ht="12" customHeight="1">
      <c r="A31" s="48">
        <v>21</v>
      </c>
      <c r="B31" s="55" t="s">
        <v>75</v>
      </c>
      <c r="C31" s="54" t="s">
        <v>72</v>
      </c>
      <c r="D31" s="54">
        <v>4</v>
      </c>
      <c r="E31" s="53">
        <v>431</v>
      </c>
      <c r="F31" s="100">
        <v>0.07430555555555556</v>
      </c>
      <c r="G31" s="100">
        <v>0.07741898148148148</v>
      </c>
      <c r="H31" s="89">
        <v>0</v>
      </c>
      <c r="I31" s="87">
        <f t="shared" si="0"/>
        <v>0.0031134259259259223</v>
      </c>
      <c r="J31" s="99">
        <v>0</v>
      </c>
      <c r="K31" s="89">
        <v>0.000173611111111111</v>
      </c>
      <c r="L31" s="100">
        <v>0</v>
      </c>
      <c r="M31" s="88">
        <f t="shared" si="1"/>
        <v>0.0031134259259259223</v>
      </c>
      <c r="N31" s="26">
        <v>21</v>
      </c>
      <c r="O31" s="214">
        <f t="shared" si="2"/>
        <v>1.3186274509803906</v>
      </c>
      <c r="P31" s="26" t="s">
        <v>202</v>
      </c>
    </row>
    <row r="32" spans="1:16" s="32" customFormat="1" ht="12" customHeight="1">
      <c r="A32" s="48">
        <v>22</v>
      </c>
      <c r="B32" s="52" t="s">
        <v>78</v>
      </c>
      <c r="C32" s="54" t="s">
        <v>72</v>
      </c>
      <c r="D32" s="54">
        <v>4</v>
      </c>
      <c r="E32" s="53">
        <v>432</v>
      </c>
      <c r="F32" s="100">
        <v>0.07569444444444444</v>
      </c>
      <c r="G32" s="100">
        <v>0.07885416666666667</v>
      </c>
      <c r="H32" s="100">
        <v>0</v>
      </c>
      <c r="I32" s="87">
        <f t="shared" si="0"/>
        <v>0.0031597222222222304</v>
      </c>
      <c r="J32" s="99">
        <v>0</v>
      </c>
      <c r="K32" s="89">
        <v>0.000173611111111111</v>
      </c>
      <c r="L32" s="100">
        <v>0</v>
      </c>
      <c r="M32" s="88">
        <f t="shared" si="1"/>
        <v>0.0031597222222222304</v>
      </c>
      <c r="N32" s="26">
        <v>22</v>
      </c>
      <c r="O32" s="214">
        <f t="shared" si="2"/>
        <v>1.3382352941176505</v>
      </c>
      <c r="P32" s="26" t="s">
        <v>202</v>
      </c>
    </row>
    <row r="33" spans="1:16" s="32" customFormat="1" ht="12" customHeight="1">
      <c r="A33" s="48">
        <v>23</v>
      </c>
      <c r="B33" s="61" t="s">
        <v>176</v>
      </c>
      <c r="C33" s="57" t="s">
        <v>20</v>
      </c>
      <c r="D33" s="24">
        <v>2</v>
      </c>
      <c r="E33" s="57">
        <v>215</v>
      </c>
      <c r="F33" s="84">
        <v>0.027083333333333334</v>
      </c>
      <c r="G33" s="87">
        <v>0.03025462962962963</v>
      </c>
      <c r="H33" s="87">
        <v>0</v>
      </c>
      <c r="I33" s="87">
        <f t="shared" si="0"/>
        <v>0.003171296296296297</v>
      </c>
      <c r="J33" s="82">
        <v>0</v>
      </c>
      <c r="K33" s="89">
        <v>0.000173611111111111</v>
      </c>
      <c r="L33" s="87">
        <v>0</v>
      </c>
      <c r="M33" s="88">
        <f t="shared" si="1"/>
        <v>0.003171296296296297</v>
      </c>
      <c r="N33" s="26">
        <v>23</v>
      </c>
      <c r="O33" s="214">
        <f t="shared" si="2"/>
        <v>1.3431372549019611</v>
      </c>
      <c r="P33" s="26" t="s">
        <v>202</v>
      </c>
    </row>
    <row r="34" spans="1:16" s="32" customFormat="1" ht="12" customHeight="1">
      <c r="A34" s="48">
        <v>24</v>
      </c>
      <c r="B34" s="55" t="s">
        <v>138</v>
      </c>
      <c r="C34" s="49" t="s">
        <v>79</v>
      </c>
      <c r="D34" s="54">
        <v>5</v>
      </c>
      <c r="E34" s="49">
        <v>524</v>
      </c>
      <c r="F34" s="100">
        <v>0.04375</v>
      </c>
      <c r="G34" s="89">
        <v>0.04694444444444445</v>
      </c>
      <c r="H34" s="87">
        <v>0</v>
      </c>
      <c r="I34" s="87">
        <f t="shared" si="0"/>
        <v>0.003194444444444451</v>
      </c>
      <c r="J34" s="98">
        <v>0</v>
      </c>
      <c r="K34" s="89">
        <v>0.000173611111111111</v>
      </c>
      <c r="L34" s="89">
        <v>0</v>
      </c>
      <c r="M34" s="88">
        <f t="shared" si="1"/>
        <v>0.003194444444444451</v>
      </c>
      <c r="N34" s="26">
        <v>24</v>
      </c>
      <c r="O34" s="214">
        <f t="shared" si="2"/>
        <v>1.352941176470591</v>
      </c>
      <c r="P34" s="26" t="s">
        <v>202</v>
      </c>
    </row>
    <row r="35" spans="1:16" s="32" customFormat="1" ht="12" customHeight="1">
      <c r="A35" s="48">
        <v>25</v>
      </c>
      <c r="B35" s="50" t="s">
        <v>163</v>
      </c>
      <c r="C35" s="51" t="s">
        <v>155</v>
      </c>
      <c r="D35" s="51">
        <v>3</v>
      </c>
      <c r="E35" s="57">
        <v>343</v>
      </c>
      <c r="F35" s="92">
        <v>0.07777777777777778</v>
      </c>
      <c r="G35" s="92">
        <v>0.08108796296296296</v>
      </c>
      <c r="H35" s="100">
        <v>0</v>
      </c>
      <c r="I35" s="87">
        <f t="shared" si="0"/>
        <v>0.00331018518518518</v>
      </c>
      <c r="J35" s="45">
        <v>0</v>
      </c>
      <c r="K35" s="89">
        <v>0.000173611111111111</v>
      </c>
      <c r="L35" s="92">
        <v>0</v>
      </c>
      <c r="M35" s="88">
        <f t="shared" si="1"/>
        <v>0.00331018518518518</v>
      </c>
      <c r="N35" s="26">
        <v>25</v>
      </c>
      <c r="O35" s="214">
        <f t="shared" si="2"/>
        <v>1.4019607843137232</v>
      </c>
      <c r="P35" s="26" t="s">
        <v>202</v>
      </c>
    </row>
    <row r="36" spans="1:16" s="32" customFormat="1" ht="12" customHeight="1">
      <c r="A36" s="48">
        <v>26</v>
      </c>
      <c r="B36" s="55" t="s">
        <v>80</v>
      </c>
      <c r="C36" s="53" t="s">
        <v>82</v>
      </c>
      <c r="D36" s="54">
        <v>1</v>
      </c>
      <c r="E36" s="53">
        <v>121</v>
      </c>
      <c r="F36" s="84">
        <v>0.013194444444444444</v>
      </c>
      <c r="G36" s="87">
        <v>0.01650462962962963</v>
      </c>
      <c r="H36" s="87">
        <v>0</v>
      </c>
      <c r="I36" s="87">
        <f t="shared" si="0"/>
        <v>0.003310185185185185</v>
      </c>
      <c r="J36" s="82">
        <v>0</v>
      </c>
      <c r="K36" s="89">
        <v>0.000173611111111111</v>
      </c>
      <c r="L36" s="87">
        <v>0</v>
      </c>
      <c r="M36" s="88">
        <f t="shared" si="1"/>
        <v>0.003310185185185185</v>
      </c>
      <c r="N36" s="26">
        <v>26</v>
      </c>
      <c r="O36" s="214">
        <f t="shared" si="2"/>
        <v>1.4019607843137254</v>
      </c>
      <c r="P36" s="26" t="s">
        <v>202</v>
      </c>
    </row>
    <row r="37" spans="1:16" s="32" customFormat="1" ht="12" customHeight="1">
      <c r="A37" s="48">
        <v>27</v>
      </c>
      <c r="B37" s="55" t="s">
        <v>61</v>
      </c>
      <c r="C37" s="49" t="s">
        <v>79</v>
      </c>
      <c r="D37" s="54">
        <v>5</v>
      </c>
      <c r="E37" s="49">
        <v>523</v>
      </c>
      <c r="F37" s="100">
        <v>0.04375</v>
      </c>
      <c r="G37" s="100">
        <v>0.046921296296296294</v>
      </c>
      <c r="H37" s="87">
        <v>0</v>
      </c>
      <c r="I37" s="87">
        <f t="shared" si="0"/>
        <v>0.003171296296296297</v>
      </c>
      <c r="J37" s="99">
        <v>1</v>
      </c>
      <c r="K37" s="89">
        <v>0.000173611111111111</v>
      </c>
      <c r="L37" s="89">
        <v>0.00017361111111111112</v>
      </c>
      <c r="M37" s="88">
        <f t="shared" si="1"/>
        <v>0.003344907407407408</v>
      </c>
      <c r="N37" s="26">
        <v>27</v>
      </c>
      <c r="O37" s="214">
        <f t="shared" si="2"/>
        <v>1.416666666666667</v>
      </c>
      <c r="P37" s="26" t="s">
        <v>202</v>
      </c>
    </row>
    <row r="38" spans="1:16" s="32" customFormat="1" ht="12" customHeight="1">
      <c r="A38" s="48">
        <v>28</v>
      </c>
      <c r="B38" s="52" t="s">
        <v>91</v>
      </c>
      <c r="C38" s="53" t="s">
        <v>23</v>
      </c>
      <c r="D38" s="54">
        <v>3</v>
      </c>
      <c r="E38" s="53">
        <v>322</v>
      </c>
      <c r="F38" s="100">
        <v>0.05625</v>
      </c>
      <c r="G38" s="100">
        <v>0.05967592592592593</v>
      </c>
      <c r="H38" s="87">
        <v>0</v>
      </c>
      <c r="I38" s="87">
        <f t="shared" si="0"/>
        <v>0.0034259259259259295</v>
      </c>
      <c r="J38" s="99">
        <v>0</v>
      </c>
      <c r="K38" s="89">
        <v>0.000173611111111111</v>
      </c>
      <c r="L38" s="100">
        <v>0</v>
      </c>
      <c r="M38" s="88">
        <f t="shared" si="1"/>
        <v>0.0034259259259259295</v>
      </c>
      <c r="N38" s="26">
        <v>28</v>
      </c>
      <c r="O38" s="214">
        <f t="shared" si="2"/>
        <v>1.4509803921568643</v>
      </c>
      <c r="P38" s="26" t="s">
        <v>202</v>
      </c>
    </row>
    <row r="39" spans="1:16" s="32" customFormat="1" ht="12" customHeight="1">
      <c r="A39" s="48">
        <v>29</v>
      </c>
      <c r="B39" s="55" t="s">
        <v>77</v>
      </c>
      <c r="C39" s="54" t="s">
        <v>72</v>
      </c>
      <c r="D39" s="54">
        <v>4</v>
      </c>
      <c r="E39" s="53">
        <v>433</v>
      </c>
      <c r="F39" s="100">
        <v>0.07777777777777778</v>
      </c>
      <c r="G39" s="100">
        <v>0.08120370370370371</v>
      </c>
      <c r="H39" s="89">
        <v>0</v>
      </c>
      <c r="I39" s="87">
        <f t="shared" si="0"/>
        <v>0.0034259259259259295</v>
      </c>
      <c r="J39" s="99">
        <v>0</v>
      </c>
      <c r="K39" s="89">
        <v>0.000173611111111111</v>
      </c>
      <c r="L39" s="100">
        <v>0</v>
      </c>
      <c r="M39" s="88">
        <f t="shared" si="1"/>
        <v>0.0034259259259259295</v>
      </c>
      <c r="N39" s="26">
        <v>29</v>
      </c>
      <c r="O39" s="214">
        <f t="shared" si="2"/>
        <v>1.4509803921568643</v>
      </c>
      <c r="P39" s="26" t="s">
        <v>202</v>
      </c>
    </row>
    <row r="40" spans="1:16" s="32" customFormat="1" ht="12" customHeight="1">
      <c r="A40" s="48">
        <v>30</v>
      </c>
      <c r="B40" s="50" t="s">
        <v>131</v>
      </c>
      <c r="C40" s="51" t="s">
        <v>155</v>
      </c>
      <c r="D40" s="51">
        <v>3</v>
      </c>
      <c r="E40" s="57">
        <v>344</v>
      </c>
      <c r="F40" s="100">
        <v>0.07916666666666666</v>
      </c>
      <c r="G40" s="100">
        <v>0.08267361111111111</v>
      </c>
      <c r="H40" s="89">
        <v>0</v>
      </c>
      <c r="I40" s="87">
        <f t="shared" si="0"/>
        <v>0.0035069444444444514</v>
      </c>
      <c r="J40" s="99">
        <v>0</v>
      </c>
      <c r="K40" s="89">
        <v>0.000173611111111111</v>
      </c>
      <c r="L40" s="104">
        <v>0</v>
      </c>
      <c r="M40" s="88">
        <f t="shared" si="1"/>
        <v>0.0035069444444444514</v>
      </c>
      <c r="N40" s="26">
        <v>30</v>
      </c>
      <c r="O40" s="214">
        <f t="shared" si="2"/>
        <v>1.4852941176470618</v>
      </c>
      <c r="P40" s="26" t="s">
        <v>203</v>
      </c>
    </row>
    <row r="41" spans="1:16" s="32" customFormat="1" ht="12" customHeight="1">
      <c r="A41" s="48">
        <v>31</v>
      </c>
      <c r="B41" s="56" t="s">
        <v>86</v>
      </c>
      <c r="C41" s="57" t="s">
        <v>180</v>
      </c>
      <c r="D41" s="51">
        <v>1</v>
      </c>
      <c r="E41" s="57">
        <v>133</v>
      </c>
      <c r="F41" s="84">
        <v>0.024305555555555556</v>
      </c>
      <c r="G41" s="87">
        <v>0.02798611111111111</v>
      </c>
      <c r="H41" s="87">
        <v>0</v>
      </c>
      <c r="I41" s="87">
        <f t="shared" si="0"/>
        <v>0.003680555555555555</v>
      </c>
      <c r="J41" s="82">
        <v>0</v>
      </c>
      <c r="K41" s="89">
        <v>0.000173611111111111</v>
      </c>
      <c r="L41" s="87">
        <v>0</v>
      </c>
      <c r="M41" s="88">
        <f t="shared" si="1"/>
        <v>0.003680555555555555</v>
      </c>
      <c r="N41" s="26">
        <v>31</v>
      </c>
      <c r="O41" s="214">
        <f t="shared" si="2"/>
        <v>1.5588235294117645</v>
      </c>
      <c r="P41" s="26" t="s">
        <v>203</v>
      </c>
    </row>
    <row r="42" spans="1:16" s="32" customFormat="1" ht="12" customHeight="1">
      <c r="A42" s="48">
        <v>32</v>
      </c>
      <c r="B42" s="55" t="s">
        <v>142</v>
      </c>
      <c r="C42" s="53" t="s">
        <v>181</v>
      </c>
      <c r="D42" s="54">
        <v>3</v>
      </c>
      <c r="E42" s="53">
        <v>312</v>
      </c>
      <c r="F42" s="86">
        <v>0.036111111111111115</v>
      </c>
      <c r="G42" s="88">
        <v>0.03981481481481482</v>
      </c>
      <c r="H42" s="88">
        <v>0</v>
      </c>
      <c r="I42" s="88">
        <f t="shared" si="0"/>
        <v>0.003703703703703702</v>
      </c>
      <c r="J42" s="83">
        <v>0</v>
      </c>
      <c r="K42" s="94">
        <v>0.000173611111111111</v>
      </c>
      <c r="L42" s="88">
        <v>0</v>
      </c>
      <c r="M42" s="88">
        <f t="shared" si="1"/>
        <v>0.003703703703703702</v>
      </c>
      <c r="N42" s="26">
        <v>32</v>
      </c>
      <c r="O42" s="214">
        <f t="shared" si="2"/>
        <v>1.5686274509803915</v>
      </c>
      <c r="P42" s="26" t="s">
        <v>203</v>
      </c>
    </row>
    <row r="43" spans="1:16" s="32" customFormat="1" ht="12" customHeight="1">
      <c r="A43" s="26">
        <v>33</v>
      </c>
      <c r="B43" s="56" t="s">
        <v>85</v>
      </c>
      <c r="C43" s="57" t="s">
        <v>180</v>
      </c>
      <c r="D43" s="51">
        <v>1</v>
      </c>
      <c r="E43" s="57">
        <v>131</v>
      </c>
      <c r="F43" s="86">
        <v>0.02152777777777778</v>
      </c>
      <c r="G43" s="88">
        <v>0.02508101851851852</v>
      </c>
      <c r="H43" s="88">
        <v>0</v>
      </c>
      <c r="I43" s="88">
        <f>G43-H43-F43</f>
        <v>0.0035532407407407388</v>
      </c>
      <c r="J43" s="83">
        <v>1</v>
      </c>
      <c r="K43" s="94">
        <v>0.000173611111111111</v>
      </c>
      <c r="L43" s="88">
        <v>0.00017361111111111112</v>
      </c>
      <c r="M43" s="88">
        <f>I43+L43</f>
        <v>0.0037268518518518497</v>
      </c>
      <c r="N43" s="26">
        <v>33</v>
      </c>
      <c r="O43" s="214">
        <f>M43/$M$11</f>
        <v>1.5784313725490187</v>
      </c>
      <c r="P43" s="26" t="s">
        <v>203</v>
      </c>
    </row>
    <row r="44" spans="1:16" s="32" customFormat="1" ht="18" customHeight="1">
      <c r="A44" s="47"/>
      <c r="B44" s="6" t="s">
        <v>46</v>
      </c>
      <c r="C44" s="6" t="s">
        <v>47</v>
      </c>
      <c r="D44" s="197"/>
      <c r="E44" s="107"/>
      <c r="F44" s="64" t="s">
        <v>7</v>
      </c>
      <c r="G44" s="80"/>
      <c r="H44" s="2"/>
      <c r="I44" s="2"/>
      <c r="J44" s="64" t="s">
        <v>204</v>
      </c>
      <c r="K44" s="80"/>
      <c r="L44" s="80"/>
      <c r="M44" s="109"/>
      <c r="N44" s="47"/>
      <c r="O44" s="215"/>
      <c r="P44" s="47" t="s">
        <v>280</v>
      </c>
    </row>
    <row r="45" ht="28.5" customHeight="1"/>
    <row r="46" spans="1:16" ht="15" customHeight="1">
      <c r="A46" s="406" t="s">
        <v>42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</row>
    <row r="47" spans="1:16" ht="12.75" customHeight="1">
      <c r="A47" s="406" t="s">
        <v>43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</row>
    <row r="48" spans="1:16" ht="10.5" customHeight="1">
      <c r="A48" s="406" t="s">
        <v>44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</row>
    <row r="49" spans="1:16" ht="11.25" customHeight="1">
      <c r="A49" s="407" t="s">
        <v>48</v>
      </c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</row>
    <row r="50" spans="1:16" ht="10.5" customHeight="1">
      <c r="A50" s="345" t="s">
        <v>5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</row>
    <row r="51" spans="1:16" ht="12.75">
      <c r="A51" s="402" t="s">
        <v>186</v>
      </c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</row>
    <row r="52" spans="1:16" ht="12.75">
      <c r="A52" s="404" t="s">
        <v>52</v>
      </c>
      <c r="B52" s="40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405" t="s">
        <v>53</v>
      </c>
      <c r="N52" s="405"/>
      <c r="O52" s="405"/>
      <c r="P52" s="405"/>
    </row>
    <row r="53" spans="1:14" ht="12.75">
      <c r="A53" s="259" t="s">
        <v>279</v>
      </c>
      <c r="B53" s="335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335"/>
      <c r="N53" s="335"/>
    </row>
    <row r="54" spans="1:16" ht="48.75" customHeight="1">
      <c r="A54" s="40" t="s">
        <v>174</v>
      </c>
      <c r="B54" s="40" t="s">
        <v>0</v>
      </c>
      <c r="C54" s="40" t="s">
        <v>1</v>
      </c>
      <c r="D54" s="26" t="s">
        <v>45</v>
      </c>
      <c r="E54" s="40" t="s">
        <v>2</v>
      </c>
      <c r="F54" s="40" t="s">
        <v>13</v>
      </c>
      <c r="G54" s="38" t="s">
        <v>3</v>
      </c>
      <c r="H54" s="39" t="s">
        <v>24</v>
      </c>
      <c r="I54" s="39" t="s">
        <v>189</v>
      </c>
      <c r="J54" s="39" t="s">
        <v>183</v>
      </c>
      <c r="K54" s="39" t="s">
        <v>185</v>
      </c>
      <c r="L54" s="39" t="s">
        <v>184</v>
      </c>
      <c r="M54" s="40" t="s">
        <v>33</v>
      </c>
      <c r="N54" s="40" t="s">
        <v>6</v>
      </c>
      <c r="O54" s="216" t="s">
        <v>188</v>
      </c>
      <c r="P54" s="41" t="s">
        <v>187</v>
      </c>
    </row>
    <row r="55" spans="1:16" ht="12.75">
      <c r="A55" s="48">
        <v>34</v>
      </c>
      <c r="B55" s="25" t="s">
        <v>152</v>
      </c>
      <c r="C55" s="49" t="s">
        <v>65</v>
      </c>
      <c r="D55" s="24">
        <v>5</v>
      </c>
      <c r="E55" s="49">
        <v>531</v>
      </c>
      <c r="F55" s="92">
        <v>0.05486111111111111</v>
      </c>
      <c r="G55" s="92">
        <v>0.058611111111111114</v>
      </c>
      <c r="H55" s="87">
        <v>0</v>
      </c>
      <c r="I55" s="87">
        <f aca="true" t="shared" si="3" ref="I55:I87">G55-H55-F55</f>
        <v>0.0037500000000000033</v>
      </c>
      <c r="J55" s="45">
        <v>0</v>
      </c>
      <c r="K55" s="89">
        <v>0.000173611111111111</v>
      </c>
      <c r="L55" s="92">
        <v>0</v>
      </c>
      <c r="M55" s="88">
        <f aca="true" t="shared" si="4" ref="M55:M87">I55+L55</f>
        <v>0.0037500000000000033</v>
      </c>
      <c r="N55" s="26">
        <v>34</v>
      </c>
      <c r="O55" s="214">
        <f>M55/$M$11</f>
        <v>1.5882352941176485</v>
      </c>
      <c r="P55" s="26" t="s">
        <v>203</v>
      </c>
    </row>
    <row r="56" spans="1:16" ht="12.75">
      <c r="A56" s="48">
        <v>35</v>
      </c>
      <c r="B56" s="25" t="s">
        <v>151</v>
      </c>
      <c r="C56" s="49" t="s">
        <v>65</v>
      </c>
      <c r="D56" s="24">
        <v>5</v>
      </c>
      <c r="E56" s="49">
        <v>536</v>
      </c>
      <c r="F56" s="92">
        <v>0.06180555555555556</v>
      </c>
      <c r="G56" s="92">
        <v>0.06542824074074073</v>
      </c>
      <c r="H56" s="87">
        <v>0</v>
      </c>
      <c r="I56" s="87">
        <f t="shared" si="3"/>
        <v>0.0036226851851851732</v>
      </c>
      <c r="J56" s="45">
        <v>1</v>
      </c>
      <c r="K56" s="89">
        <v>0.000173611111111111</v>
      </c>
      <c r="L56" s="92">
        <v>0.00017361111111111112</v>
      </c>
      <c r="M56" s="88">
        <f t="shared" si="4"/>
        <v>0.003796296296296284</v>
      </c>
      <c r="N56" s="26">
        <v>35</v>
      </c>
      <c r="O56" s="214">
        <f aca="true" t="shared" si="5" ref="O56:O86">M56/$M$11</f>
        <v>1.607843137254897</v>
      </c>
      <c r="P56" s="26" t="s">
        <v>203</v>
      </c>
    </row>
    <row r="57" spans="1:16" ht="12.75">
      <c r="A57" s="48">
        <v>36</v>
      </c>
      <c r="B57" s="25" t="s">
        <v>154</v>
      </c>
      <c r="C57" s="49" t="s">
        <v>65</v>
      </c>
      <c r="D57" s="24">
        <v>5</v>
      </c>
      <c r="E57" s="49">
        <v>535</v>
      </c>
      <c r="F57" s="92">
        <v>0.06041666666666667</v>
      </c>
      <c r="G57" s="92">
        <v>0.06421296296296296</v>
      </c>
      <c r="H57" s="87">
        <v>0</v>
      </c>
      <c r="I57" s="87">
        <f t="shared" si="3"/>
        <v>0.0037962962962962907</v>
      </c>
      <c r="J57" s="45">
        <v>0</v>
      </c>
      <c r="K57" s="89">
        <v>0.000173611111111111</v>
      </c>
      <c r="L57" s="92">
        <v>0</v>
      </c>
      <c r="M57" s="88">
        <f t="shared" si="4"/>
        <v>0.0037962962962962907</v>
      </c>
      <c r="N57" s="26">
        <v>36</v>
      </c>
      <c r="O57" s="214">
        <f t="shared" si="5"/>
        <v>1.6078431372548996</v>
      </c>
      <c r="P57" s="26" t="s">
        <v>203</v>
      </c>
    </row>
    <row r="58" spans="1:16" ht="12.75" customHeight="1">
      <c r="A58" s="48">
        <v>37</v>
      </c>
      <c r="B58" s="52" t="s">
        <v>177</v>
      </c>
      <c r="C58" s="53" t="s">
        <v>89</v>
      </c>
      <c r="D58" s="54">
        <v>5</v>
      </c>
      <c r="E58" s="53">
        <v>511</v>
      </c>
      <c r="F58" s="86">
        <v>0.030555555555555555</v>
      </c>
      <c r="G58" s="88">
        <v>0.03443287037037037</v>
      </c>
      <c r="H58" s="87">
        <v>0</v>
      </c>
      <c r="I58" s="87">
        <f t="shared" si="3"/>
        <v>0.003877314814814816</v>
      </c>
      <c r="J58" s="83">
        <v>0</v>
      </c>
      <c r="K58" s="89">
        <v>0.000173611111111111</v>
      </c>
      <c r="L58" s="88">
        <v>0</v>
      </c>
      <c r="M58" s="88">
        <f t="shared" si="4"/>
        <v>0.003877314814814816</v>
      </c>
      <c r="N58" s="26">
        <v>37</v>
      </c>
      <c r="O58" s="214">
        <f t="shared" si="5"/>
        <v>1.6421568627450986</v>
      </c>
      <c r="P58" s="26" t="s">
        <v>203</v>
      </c>
    </row>
    <row r="59" spans="1:16" ht="12.75">
      <c r="A59" s="48">
        <v>38</v>
      </c>
      <c r="B59" s="62" t="s">
        <v>182</v>
      </c>
      <c r="C59" s="53" t="s">
        <v>23</v>
      </c>
      <c r="D59" s="54">
        <v>3</v>
      </c>
      <c r="E59" s="53">
        <v>325</v>
      </c>
      <c r="F59" s="92">
        <v>0.06041666666666667</v>
      </c>
      <c r="G59" s="92">
        <v>0.06416666666666666</v>
      </c>
      <c r="H59" s="87">
        <v>0</v>
      </c>
      <c r="I59" s="87">
        <f t="shared" si="3"/>
        <v>0.0037499999999999964</v>
      </c>
      <c r="J59" s="45">
        <v>1</v>
      </c>
      <c r="K59" s="89">
        <v>0.000173611111111111</v>
      </c>
      <c r="L59" s="92">
        <v>0.00017361111111111112</v>
      </c>
      <c r="M59" s="88">
        <f t="shared" si="4"/>
        <v>0.003923611111111108</v>
      </c>
      <c r="N59" s="26">
        <v>38</v>
      </c>
      <c r="O59" s="214">
        <f t="shared" si="5"/>
        <v>1.6617647058823515</v>
      </c>
      <c r="P59" s="44"/>
    </row>
    <row r="60" spans="1:16" ht="12.75">
      <c r="A60" s="48">
        <v>39</v>
      </c>
      <c r="B60" s="55" t="s">
        <v>143</v>
      </c>
      <c r="C60" s="53" t="s">
        <v>181</v>
      </c>
      <c r="D60" s="54">
        <v>3</v>
      </c>
      <c r="E60" s="53">
        <v>311</v>
      </c>
      <c r="F60" s="86">
        <v>0.036111111111111115</v>
      </c>
      <c r="G60" s="88">
        <v>0.04020833333333333</v>
      </c>
      <c r="H60" s="87">
        <v>0.0002893518518518519</v>
      </c>
      <c r="I60" s="87">
        <f t="shared" si="3"/>
        <v>0.0038078703703703642</v>
      </c>
      <c r="J60" s="83">
        <v>1</v>
      </c>
      <c r="K60" s="89">
        <v>0.000173611111111111</v>
      </c>
      <c r="L60" s="88">
        <v>0.00017361111111111112</v>
      </c>
      <c r="M60" s="88">
        <f t="shared" si="4"/>
        <v>0.003981481481481476</v>
      </c>
      <c r="N60" s="26">
        <v>39</v>
      </c>
      <c r="O60" s="214">
        <f t="shared" si="5"/>
        <v>1.6862745098039191</v>
      </c>
      <c r="P60" s="44"/>
    </row>
    <row r="61" spans="1:16" ht="12.75">
      <c r="A61" s="48">
        <v>40</v>
      </c>
      <c r="B61" s="56" t="s">
        <v>136</v>
      </c>
      <c r="C61" s="57" t="s">
        <v>180</v>
      </c>
      <c r="D61" s="51">
        <v>1</v>
      </c>
      <c r="E61" s="57">
        <v>132</v>
      </c>
      <c r="F61" s="86">
        <v>0.02291666666666667</v>
      </c>
      <c r="G61" s="88">
        <v>0.026273148148148153</v>
      </c>
      <c r="H61" s="87">
        <v>0</v>
      </c>
      <c r="I61" s="87">
        <f t="shared" si="3"/>
        <v>0.0033564814814814846</v>
      </c>
      <c r="J61" s="83">
        <v>4</v>
      </c>
      <c r="K61" s="89">
        <v>0.000173611111111111</v>
      </c>
      <c r="L61" s="88">
        <v>0.0006944444444444445</v>
      </c>
      <c r="M61" s="88">
        <f t="shared" si="4"/>
        <v>0.004050925925925929</v>
      </c>
      <c r="N61" s="26">
        <v>40</v>
      </c>
      <c r="O61" s="214">
        <f t="shared" si="5"/>
        <v>1.7156862745098054</v>
      </c>
      <c r="P61" s="44"/>
    </row>
    <row r="62" spans="1:16" ht="12.75">
      <c r="A62" s="48">
        <v>41</v>
      </c>
      <c r="B62" s="50" t="s">
        <v>133</v>
      </c>
      <c r="C62" s="51" t="s">
        <v>155</v>
      </c>
      <c r="D62" s="51">
        <v>3</v>
      </c>
      <c r="E62" s="57">
        <v>346</v>
      </c>
      <c r="F62" s="92">
        <v>0.08263888888888889</v>
      </c>
      <c r="G62" s="92">
        <v>0.08671296296296295</v>
      </c>
      <c r="H62" s="89">
        <v>0</v>
      </c>
      <c r="I62" s="87">
        <f t="shared" si="3"/>
        <v>0.004074074074074063</v>
      </c>
      <c r="J62" s="45">
        <v>1</v>
      </c>
      <c r="K62" s="89">
        <v>0.000173611111111111</v>
      </c>
      <c r="L62" s="92">
        <v>0.00017361111111111112</v>
      </c>
      <c r="M62" s="88">
        <f t="shared" si="4"/>
        <v>0.004247685185185175</v>
      </c>
      <c r="N62" s="26">
        <v>41</v>
      </c>
      <c r="O62" s="214">
        <f t="shared" si="5"/>
        <v>1.7990196078431329</v>
      </c>
      <c r="P62" s="44"/>
    </row>
    <row r="63" spans="1:16" ht="12.75">
      <c r="A63" s="48">
        <v>42</v>
      </c>
      <c r="B63" s="55" t="s">
        <v>144</v>
      </c>
      <c r="C63" s="53" t="s">
        <v>181</v>
      </c>
      <c r="D63" s="54">
        <v>3</v>
      </c>
      <c r="E63" s="53">
        <v>313</v>
      </c>
      <c r="F63" s="86">
        <v>0.03888888888888889</v>
      </c>
      <c r="G63" s="88">
        <v>0.04293981481481481</v>
      </c>
      <c r="H63" s="87">
        <v>0.00015046296296296297</v>
      </c>
      <c r="I63" s="87">
        <f t="shared" si="3"/>
        <v>0.0039004629629629597</v>
      </c>
      <c r="J63" s="83">
        <v>2</v>
      </c>
      <c r="K63" s="89">
        <v>0.000173611111111111</v>
      </c>
      <c r="L63" s="88">
        <v>0.00034722222222222224</v>
      </c>
      <c r="M63" s="88">
        <f t="shared" si="4"/>
        <v>0.004247685185185182</v>
      </c>
      <c r="N63" s="26">
        <v>42</v>
      </c>
      <c r="O63" s="214">
        <f t="shared" si="5"/>
        <v>1.7990196078431357</v>
      </c>
      <c r="P63" s="44"/>
    </row>
    <row r="64" spans="1:16" ht="12.75">
      <c r="A64" s="48">
        <v>43</v>
      </c>
      <c r="B64" s="56" t="s">
        <v>159</v>
      </c>
      <c r="C64" s="57" t="s">
        <v>22</v>
      </c>
      <c r="D64" s="51">
        <v>1</v>
      </c>
      <c r="E64" s="49">
        <v>145</v>
      </c>
      <c r="F64" s="92">
        <v>0.07013888888888889</v>
      </c>
      <c r="G64" s="92">
        <v>0.07440972222222221</v>
      </c>
      <c r="H64" s="87">
        <v>0</v>
      </c>
      <c r="I64" s="87">
        <f t="shared" si="3"/>
        <v>0.004270833333333321</v>
      </c>
      <c r="J64" s="45">
        <v>0</v>
      </c>
      <c r="K64" s="89">
        <v>0.000173611111111111</v>
      </c>
      <c r="L64" s="92">
        <v>0</v>
      </c>
      <c r="M64" s="88">
        <f t="shared" si="4"/>
        <v>0.004270833333333321</v>
      </c>
      <c r="N64" s="26">
        <v>43</v>
      </c>
      <c r="O64" s="214">
        <f t="shared" si="5"/>
        <v>1.8088235294117594</v>
      </c>
      <c r="P64" s="44"/>
    </row>
    <row r="65" spans="1:16" ht="12.75">
      <c r="A65" s="48">
        <v>44</v>
      </c>
      <c r="B65" s="63" t="s">
        <v>168</v>
      </c>
      <c r="C65" s="24" t="s">
        <v>171</v>
      </c>
      <c r="D65" s="51">
        <v>3</v>
      </c>
      <c r="E65" s="57">
        <v>333</v>
      </c>
      <c r="F65" s="92">
        <v>0.08819444444444445</v>
      </c>
      <c r="G65" s="92">
        <v>0.09229166666666666</v>
      </c>
      <c r="H65" s="89">
        <v>0</v>
      </c>
      <c r="I65" s="87">
        <f t="shared" si="3"/>
        <v>0.0040972222222222104</v>
      </c>
      <c r="J65" s="45">
        <v>1</v>
      </c>
      <c r="K65" s="89">
        <v>0.000173611111111111</v>
      </c>
      <c r="L65" s="92">
        <v>0.00017361111111111112</v>
      </c>
      <c r="M65" s="88">
        <f t="shared" si="4"/>
        <v>0.004270833333333322</v>
      </c>
      <c r="N65" s="26">
        <v>44</v>
      </c>
      <c r="O65" s="214">
        <f t="shared" si="5"/>
        <v>1.8088235294117598</v>
      </c>
      <c r="P65" s="44"/>
    </row>
    <row r="66" spans="1:16" ht="12.75">
      <c r="A66" s="48">
        <v>45</v>
      </c>
      <c r="B66" s="52" t="s">
        <v>178</v>
      </c>
      <c r="C66" s="53" t="s">
        <v>89</v>
      </c>
      <c r="D66" s="54">
        <v>5</v>
      </c>
      <c r="E66" s="53">
        <v>512</v>
      </c>
      <c r="F66" s="86">
        <v>0.030555555555555555</v>
      </c>
      <c r="G66" s="88">
        <v>0.03449074074074074</v>
      </c>
      <c r="H66" s="87">
        <v>0</v>
      </c>
      <c r="I66" s="87">
        <f t="shared" si="3"/>
        <v>0.003935185185185184</v>
      </c>
      <c r="J66" s="83">
        <v>2</v>
      </c>
      <c r="K66" s="89">
        <v>0.000173611111111111</v>
      </c>
      <c r="L66" s="88">
        <v>0.00034722222222222224</v>
      </c>
      <c r="M66" s="88">
        <f t="shared" si="4"/>
        <v>0.004282407407407406</v>
      </c>
      <c r="N66" s="26">
        <v>45</v>
      </c>
      <c r="O66" s="214">
        <f t="shared" si="5"/>
        <v>1.8137254901960778</v>
      </c>
      <c r="P66" s="44"/>
    </row>
    <row r="67" spans="1:16" ht="12.75">
      <c r="A67" s="48">
        <v>46</v>
      </c>
      <c r="B67" s="55" t="s">
        <v>76</v>
      </c>
      <c r="C67" s="54" t="s">
        <v>72</v>
      </c>
      <c r="D67" s="54">
        <v>4</v>
      </c>
      <c r="E67" s="53">
        <v>434</v>
      </c>
      <c r="F67" s="92">
        <v>0.07916666666666666</v>
      </c>
      <c r="G67" s="92">
        <v>0.08328703703703703</v>
      </c>
      <c r="H67" s="100">
        <v>0</v>
      </c>
      <c r="I67" s="87">
        <f t="shared" si="3"/>
        <v>0.0041203703703703715</v>
      </c>
      <c r="J67" s="45">
        <v>1</v>
      </c>
      <c r="K67" s="89">
        <v>0.000173611111111111</v>
      </c>
      <c r="L67" s="92">
        <v>0.00017361111111111112</v>
      </c>
      <c r="M67" s="88">
        <f t="shared" si="4"/>
        <v>0.004293981481481483</v>
      </c>
      <c r="N67" s="26">
        <v>46</v>
      </c>
      <c r="O67" s="214">
        <f t="shared" si="5"/>
        <v>1.8186274509803928</v>
      </c>
      <c r="P67" s="44"/>
    </row>
    <row r="68" spans="1:16" ht="12.75">
      <c r="A68" s="48">
        <v>47</v>
      </c>
      <c r="B68" s="55" t="s">
        <v>66</v>
      </c>
      <c r="C68" s="53" t="s">
        <v>71</v>
      </c>
      <c r="D68" s="54">
        <v>2</v>
      </c>
      <c r="E68" s="53">
        <v>225</v>
      </c>
      <c r="F68" s="92">
        <v>0.07013888888888889</v>
      </c>
      <c r="G68" s="92">
        <v>0.0744675925925926</v>
      </c>
      <c r="H68" s="100">
        <v>0.00017361111111111112</v>
      </c>
      <c r="I68" s="87">
        <f t="shared" si="3"/>
        <v>0.004155092592592599</v>
      </c>
      <c r="J68" s="45">
        <v>1</v>
      </c>
      <c r="K68" s="89">
        <v>0.000173611111111111</v>
      </c>
      <c r="L68" s="92">
        <v>0.00017361111111111112</v>
      </c>
      <c r="M68" s="88">
        <f t="shared" si="4"/>
        <v>0.0043287037037037105</v>
      </c>
      <c r="N68" s="26">
        <v>47</v>
      </c>
      <c r="O68" s="214">
        <f t="shared" si="5"/>
        <v>1.8333333333333361</v>
      </c>
      <c r="P68" s="44"/>
    </row>
    <row r="69" spans="1:16" ht="12.75">
      <c r="A69" s="48">
        <v>48</v>
      </c>
      <c r="B69" s="55" t="s">
        <v>145</v>
      </c>
      <c r="C69" s="53" t="s">
        <v>181</v>
      </c>
      <c r="D69" s="54">
        <v>3</v>
      </c>
      <c r="E69" s="53">
        <v>314</v>
      </c>
      <c r="F69" s="86">
        <v>0.03888888888888889</v>
      </c>
      <c r="G69" s="88">
        <v>0.0427662037037037</v>
      </c>
      <c r="H69" s="87">
        <v>0</v>
      </c>
      <c r="I69" s="87">
        <f t="shared" si="3"/>
        <v>0.0038773148148148126</v>
      </c>
      <c r="J69" s="83">
        <v>3</v>
      </c>
      <c r="K69" s="89">
        <v>0.000173611111111111</v>
      </c>
      <c r="L69" s="88">
        <v>0.0005208333333333333</v>
      </c>
      <c r="M69" s="88">
        <f t="shared" si="4"/>
        <v>0.004398148148148146</v>
      </c>
      <c r="N69" s="26">
        <v>48</v>
      </c>
      <c r="O69" s="214">
        <f t="shared" si="5"/>
        <v>1.8627450980392146</v>
      </c>
      <c r="P69" s="44"/>
    </row>
    <row r="70" spans="1:16" ht="12.75">
      <c r="A70" s="48">
        <v>49</v>
      </c>
      <c r="B70" s="55" t="s">
        <v>129</v>
      </c>
      <c r="C70" s="53" t="s">
        <v>71</v>
      </c>
      <c r="D70" s="54">
        <v>2</v>
      </c>
      <c r="E70" s="53">
        <v>226</v>
      </c>
      <c r="F70" s="94">
        <v>0.07222222222222223</v>
      </c>
      <c r="G70" s="92">
        <v>0.07629629629629629</v>
      </c>
      <c r="H70" s="89">
        <v>0</v>
      </c>
      <c r="I70" s="87">
        <f t="shared" si="3"/>
        <v>0.004074074074074063</v>
      </c>
      <c r="J70" s="26">
        <v>2</v>
      </c>
      <c r="K70" s="89">
        <v>0.000173611111111111</v>
      </c>
      <c r="L70" s="92">
        <v>0.00034722222222222224</v>
      </c>
      <c r="M70" s="88">
        <f t="shared" si="4"/>
        <v>0.004421296296296285</v>
      </c>
      <c r="N70" s="26">
        <v>49</v>
      </c>
      <c r="O70" s="214">
        <f t="shared" si="5"/>
        <v>1.8725490196078385</v>
      </c>
      <c r="P70" s="44"/>
    </row>
    <row r="71" spans="1:16" ht="12.75">
      <c r="A71" s="48">
        <v>50</v>
      </c>
      <c r="B71" s="25" t="s">
        <v>153</v>
      </c>
      <c r="C71" s="49" t="s">
        <v>65</v>
      </c>
      <c r="D71" s="24">
        <v>5</v>
      </c>
      <c r="E71" s="49">
        <v>532</v>
      </c>
      <c r="F71" s="92">
        <v>0.05625</v>
      </c>
      <c r="G71" s="92">
        <v>0.0605324074074074</v>
      </c>
      <c r="H71" s="87">
        <v>0</v>
      </c>
      <c r="I71" s="87">
        <f t="shared" si="3"/>
        <v>0.0042824074074074014</v>
      </c>
      <c r="J71" s="45">
        <v>1</v>
      </c>
      <c r="K71" s="89">
        <v>0.000173611111111111</v>
      </c>
      <c r="L71" s="92">
        <v>0.00017361111111111112</v>
      </c>
      <c r="M71" s="88">
        <f t="shared" si="4"/>
        <v>0.004456018518518513</v>
      </c>
      <c r="N71" s="26">
        <v>50</v>
      </c>
      <c r="O71" s="214">
        <f t="shared" si="5"/>
        <v>1.8872549019607818</v>
      </c>
      <c r="P71" s="44"/>
    </row>
    <row r="72" spans="1:16" ht="12.75">
      <c r="A72" s="48">
        <v>51</v>
      </c>
      <c r="B72" s="63" t="s">
        <v>166</v>
      </c>
      <c r="C72" s="24" t="s">
        <v>171</v>
      </c>
      <c r="D72" s="51">
        <v>3</v>
      </c>
      <c r="E72" s="57">
        <v>334</v>
      </c>
      <c r="F72" s="92">
        <v>0.08819444444444445</v>
      </c>
      <c r="G72" s="92">
        <v>0.09246527777777779</v>
      </c>
      <c r="H72" s="100">
        <v>0</v>
      </c>
      <c r="I72" s="87">
        <f t="shared" si="3"/>
        <v>0.004270833333333335</v>
      </c>
      <c r="J72" s="45">
        <v>2</v>
      </c>
      <c r="K72" s="89">
        <v>0.000173611111111111</v>
      </c>
      <c r="L72" s="92">
        <v>0.00034722222222222224</v>
      </c>
      <c r="M72" s="88">
        <f t="shared" si="4"/>
        <v>0.004618055555555557</v>
      </c>
      <c r="N72" s="26">
        <v>51</v>
      </c>
      <c r="O72" s="214">
        <f t="shared" si="5"/>
        <v>1.9558823529411768</v>
      </c>
      <c r="P72" s="44"/>
    </row>
    <row r="73" spans="1:16" ht="12.75">
      <c r="A73" s="48">
        <v>52</v>
      </c>
      <c r="B73" s="55" t="s">
        <v>67</v>
      </c>
      <c r="C73" s="53" t="s">
        <v>71</v>
      </c>
      <c r="D73" s="54">
        <v>2</v>
      </c>
      <c r="E73" s="53">
        <v>222</v>
      </c>
      <c r="F73" s="92">
        <v>0.06527777777777778</v>
      </c>
      <c r="G73" s="92">
        <v>0.0699074074074074</v>
      </c>
      <c r="H73" s="88">
        <v>0</v>
      </c>
      <c r="I73" s="87">
        <f t="shared" si="3"/>
        <v>0.0046296296296296224</v>
      </c>
      <c r="J73" s="45">
        <v>0</v>
      </c>
      <c r="K73" s="89">
        <v>0.000173611111111111</v>
      </c>
      <c r="L73" s="92">
        <v>0</v>
      </c>
      <c r="M73" s="88">
        <f t="shared" si="4"/>
        <v>0.0046296296296296224</v>
      </c>
      <c r="N73" s="26">
        <v>52</v>
      </c>
      <c r="O73" s="214">
        <f t="shared" si="5"/>
        <v>1.9607843137254872</v>
      </c>
      <c r="P73" s="44"/>
    </row>
    <row r="74" spans="1:16" ht="12.75">
      <c r="A74" s="48">
        <v>53</v>
      </c>
      <c r="B74" s="56" t="s">
        <v>119</v>
      </c>
      <c r="C74" s="57" t="s">
        <v>22</v>
      </c>
      <c r="D74" s="51">
        <v>1</v>
      </c>
      <c r="E74" s="49">
        <v>144</v>
      </c>
      <c r="F74" s="92">
        <v>0.06805555555555555</v>
      </c>
      <c r="G74" s="105">
        <v>0.07282407407407408</v>
      </c>
      <c r="H74" s="88">
        <v>0</v>
      </c>
      <c r="I74" s="87">
        <f t="shared" si="3"/>
        <v>0.004768518518518533</v>
      </c>
      <c r="J74" s="45">
        <v>0</v>
      </c>
      <c r="K74" s="89">
        <v>0.000173611111111111</v>
      </c>
      <c r="L74" s="94">
        <v>0</v>
      </c>
      <c r="M74" s="88">
        <f t="shared" si="4"/>
        <v>0.004768518518518533</v>
      </c>
      <c r="N74" s="26">
        <v>53</v>
      </c>
      <c r="O74" s="214">
        <f t="shared" si="5"/>
        <v>2.019607843137261</v>
      </c>
      <c r="P74" s="44"/>
    </row>
    <row r="75" spans="1:16" ht="12.75">
      <c r="A75" s="48">
        <v>54</v>
      </c>
      <c r="B75" s="63" t="s">
        <v>167</v>
      </c>
      <c r="C75" s="24" t="s">
        <v>171</v>
      </c>
      <c r="D75" s="51">
        <v>3</v>
      </c>
      <c r="E75" s="57">
        <v>332</v>
      </c>
      <c r="F75" s="92">
        <v>0.08611111111111112</v>
      </c>
      <c r="G75" s="92">
        <v>0.09106481481481482</v>
      </c>
      <c r="H75" s="92">
        <v>0</v>
      </c>
      <c r="I75" s="87">
        <f t="shared" si="3"/>
        <v>0.004953703703703696</v>
      </c>
      <c r="J75" s="45">
        <v>0</v>
      </c>
      <c r="K75" s="89">
        <v>0.000173611111111111</v>
      </c>
      <c r="L75" s="92">
        <v>0</v>
      </c>
      <c r="M75" s="88">
        <f t="shared" si="4"/>
        <v>0.004953703703703696</v>
      </c>
      <c r="N75" s="26">
        <v>54</v>
      </c>
      <c r="O75" s="214">
        <f t="shared" si="5"/>
        <v>2.0980392156862715</v>
      </c>
      <c r="P75" s="44"/>
    </row>
    <row r="76" spans="1:16" ht="12.75">
      <c r="A76" s="48">
        <v>55</v>
      </c>
      <c r="B76" s="52" t="s">
        <v>90</v>
      </c>
      <c r="C76" s="53" t="s">
        <v>23</v>
      </c>
      <c r="D76" s="54">
        <v>3</v>
      </c>
      <c r="E76" s="53">
        <v>321</v>
      </c>
      <c r="F76" s="92">
        <v>0.05486111111111111</v>
      </c>
      <c r="G76" s="92">
        <v>0.058645833333333335</v>
      </c>
      <c r="H76" s="88">
        <v>0</v>
      </c>
      <c r="I76" s="87">
        <f t="shared" si="3"/>
        <v>0.003784722222222224</v>
      </c>
      <c r="J76" s="45">
        <v>7</v>
      </c>
      <c r="K76" s="89">
        <v>0.000173611111111111</v>
      </c>
      <c r="L76" s="92">
        <v>0.0012152777777777778</v>
      </c>
      <c r="M76" s="88">
        <f t="shared" si="4"/>
        <v>0.005000000000000002</v>
      </c>
      <c r="N76" s="26">
        <v>55</v>
      </c>
      <c r="O76" s="214">
        <f t="shared" si="5"/>
        <v>2.1176470588235303</v>
      </c>
      <c r="P76" s="44"/>
    </row>
    <row r="77" spans="1:16" ht="12.75">
      <c r="A77" s="48">
        <v>56</v>
      </c>
      <c r="B77" s="50" t="s">
        <v>120</v>
      </c>
      <c r="C77" s="58" t="s">
        <v>125</v>
      </c>
      <c r="D77" s="51">
        <v>2</v>
      </c>
      <c r="E77" s="49">
        <v>231</v>
      </c>
      <c r="F77" s="92">
        <v>0.04652777777777778</v>
      </c>
      <c r="G77" s="94">
        <v>0.05140046296296297</v>
      </c>
      <c r="H77" s="88">
        <v>0</v>
      </c>
      <c r="I77" s="87">
        <f t="shared" si="3"/>
        <v>0.004872685185185188</v>
      </c>
      <c r="J77" s="26">
        <v>2</v>
      </c>
      <c r="K77" s="89">
        <v>0.000173611111111111</v>
      </c>
      <c r="L77" s="94">
        <v>0.00034722222222222224</v>
      </c>
      <c r="M77" s="88">
        <f t="shared" si="4"/>
        <v>0.00521990740740741</v>
      </c>
      <c r="N77" s="26">
        <v>56</v>
      </c>
      <c r="O77" s="214">
        <f t="shared" si="5"/>
        <v>2.2107843137254912</v>
      </c>
      <c r="P77" s="44"/>
    </row>
    <row r="78" spans="1:16" ht="12.75">
      <c r="A78" s="48">
        <v>57</v>
      </c>
      <c r="B78" s="50" t="s">
        <v>190</v>
      </c>
      <c r="C78" s="51" t="s">
        <v>155</v>
      </c>
      <c r="D78" s="51">
        <v>3</v>
      </c>
      <c r="E78" s="57">
        <v>345</v>
      </c>
      <c r="F78" s="92">
        <v>0.08125</v>
      </c>
      <c r="G78" s="92">
        <v>0.08648148148148148</v>
      </c>
      <c r="H78" s="92">
        <v>0</v>
      </c>
      <c r="I78" s="87">
        <f t="shared" si="3"/>
        <v>0.005231481481481476</v>
      </c>
      <c r="J78" s="45">
        <v>0</v>
      </c>
      <c r="K78" s="89">
        <v>0.000173611111111111</v>
      </c>
      <c r="L78" s="92">
        <v>0</v>
      </c>
      <c r="M78" s="88">
        <f t="shared" si="4"/>
        <v>0.005231481481481476</v>
      </c>
      <c r="N78" s="26">
        <v>57</v>
      </c>
      <c r="O78" s="214">
        <f t="shared" si="5"/>
        <v>2.2156862745098014</v>
      </c>
      <c r="P78" s="44"/>
    </row>
    <row r="79" spans="1:16" ht="12.75">
      <c r="A79" s="48">
        <v>58</v>
      </c>
      <c r="B79" s="55" t="s">
        <v>139</v>
      </c>
      <c r="C79" s="49" t="s">
        <v>79</v>
      </c>
      <c r="D79" s="54">
        <v>5</v>
      </c>
      <c r="E79" s="49">
        <v>525</v>
      </c>
      <c r="F79" s="92">
        <v>0.04513888888888889</v>
      </c>
      <c r="G79" s="94">
        <v>0.050486111111111114</v>
      </c>
      <c r="H79" s="88">
        <v>0</v>
      </c>
      <c r="I79" s="87">
        <f t="shared" si="3"/>
        <v>0.005347222222222225</v>
      </c>
      <c r="J79" s="26">
        <v>2</v>
      </c>
      <c r="K79" s="89">
        <v>0.000173611111111111</v>
      </c>
      <c r="L79" s="94">
        <v>0.00034722222222222224</v>
      </c>
      <c r="M79" s="88">
        <f t="shared" si="4"/>
        <v>0.005694444444444447</v>
      </c>
      <c r="N79" s="26">
        <v>58</v>
      </c>
      <c r="O79" s="214">
        <f t="shared" si="5"/>
        <v>2.411764705882354</v>
      </c>
      <c r="P79" s="44"/>
    </row>
    <row r="80" spans="1:16" ht="12.75">
      <c r="A80" s="48">
        <v>59</v>
      </c>
      <c r="B80" s="56" t="s">
        <v>118</v>
      </c>
      <c r="C80" s="57" t="s">
        <v>22</v>
      </c>
      <c r="D80" s="51">
        <v>1</v>
      </c>
      <c r="E80" s="49">
        <v>143</v>
      </c>
      <c r="F80" s="92">
        <v>0.06666666666666667</v>
      </c>
      <c r="G80" s="92">
        <v>0.07283564814814815</v>
      </c>
      <c r="H80" s="88">
        <v>0</v>
      </c>
      <c r="I80" s="87">
        <f t="shared" si="3"/>
        <v>0.006168981481481484</v>
      </c>
      <c r="J80" s="45">
        <v>0</v>
      </c>
      <c r="K80" s="89">
        <v>0.000173611111111111</v>
      </c>
      <c r="L80" s="92">
        <v>0</v>
      </c>
      <c r="M80" s="88">
        <f t="shared" si="4"/>
        <v>0.006168981481481484</v>
      </c>
      <c r="N80" s="26">
        <v>59</v>
      </c>
      <c r="O80" s="214">
        <f t="shared" si="5"/>
        <v>2.6127450980392166</v>
      </c>
      <c r="P80" s="44"/>
    </row>
    <row r="81" spans="1:16" ht="12.75">
      <c r="A81" s="48">
        <v>60</v>
      </c>
      <c r="B81" s="56" t="s">
        <v>160</v>
      </c>
      <c r="C81" s="57" t="s">
        <v>22</v>
      </c>
      <c r="D81" s="51">
        <v>1</v>
      </c>
      <c r="E81" s="49">
        <v>141</v>
      </c>
      <c r="F81" s="103">
        <v>0.06319444444444444</v>
      </c>
      <c r="G81" s="28">
        <v>0.06918981481481482</v>
      </c>
      <c r="H81" s="88">
        <v>0</v>
      </c>
      <c r="I81" s="87">
        <f t="shared" si="3"/>
        <v>0.005995370370370373</v>
      </c>
      <c r="J81" s="83">
        <v>1</v>
      </c>
      <c r="K81" s="89">
        <v>0.000173611111111111</v>
      </c>
      <c r="L81" s="28">
        <v>0.00017361111111111112</v>
      </c>
      <c r="M81" s="88">
        <f t="shared" si="4"/>
        <v>0.0061689814814814845</v>
      </c>
      <c r="N81" s="26">
        <v>60</v>
      </c>
      <c r="O81" s="214">
        <f t="shared" si="5"/>
        <v>2.612745098039217</v>
      </c>
      <c r="P81" s="44"/>
    </row>
    <row r="82" spans="1:16" ht="12.75">
      <c r="A82" s="48">
        <v>61</v>
      </c>
      <c r="B82" s="55" t="s">
        <v>68</v>
      </c>
      <c r="C82" s="53" t="s">
        <v>71</v>
      </c>
      <c r="D82" s="54">
        <v>2</v>
      </c>
      <c r="E82" s="53">
        <v>221</v>
      </c>
      <c r="F82" s="92">
        <v>0.06319444444444444</v>
      </c>
      <c r="G82" s="92">
        <v>0.06824074074074074</v>
      </c>
      <c r="H82" s="88">
        <v>0</v>
      </c>
      <c r="I82" s="87">
        <f t="shared" si="3"/>
        <v>0.005046296296296299</v>
      </c>
      <c r="J82" s="45">
        <v>7</v>
      </c>
      <c r="K82" s="89">
        <v>0.000173611111111111</v>
      </c>
      <c r="L82" s="92">
        <v>0.0012152777777777778</v>
      </c>
      <c r="M82" s="88">
        <f t="shared" si="4"/>
        <v>0.0062615740740740765</v>
      </c>
      <c r="N82" s="26">
        <v>61</v>
      </c>
      <c r="O82" s="214">
        <f t="shared" si="5"/>
        <v>2.6519607843137263</v>
      </c>
      <c r="P82" s="44"/>
    </row>
    <row r="83" spans="1:16" ht="12.75">
      <c r="A83" s="48">
        <v>62</v>
      </c>
      <c r="B83" s="50" t="s">
        <v>164</v>
      </c>
      <c r="C83" s="58" t="s">
        <v>125</v>
      </c>
      <c r="D83" s="51">
        <v>2</v>
      </c>
      <c r="E83" s="49">
        <v>234</v>
      </c>
      <c r="F83" s="92">
        <v>0.04791666666666666</v>
      </c>
      <c r="G83" s="92">
        <v>0.05418981481481481</v>
      </c>
      <c r="H83" s="88">
        <v>0</v>
      </c>
      <c r="I83" s="87">
        <f t="shared" si="3"/>
        <v>0.006273148148148146</v>
      </c>
      <c r="J83" s="45">
        <v>0</v>
      </c>
      <c r="K83" s="89">
        <v>0.000173611111111111</v>
      </c>
      <c r="L83" s="92">
        <v>0</v>
      </c>
      <c r="M83" s="88">
        <f t="shared" si="4"/>
        <v>0.006273148148148146</v>
      </c>
      <c r="N83" s="26">
        <v>62</v>
      </c>
      <c r="O83" s="214">
        <f t="shared" si="5"/>
        <v>2.656862745098038</v>
      </c>
      <c r="P83" s="44"/>
    </row>
    <row r="84" spans="1:16" ht="12.75">
      <c r="A84" s="48">
        <v>63</v>
      </c>
      <c r="B84" s="52" t="s">
        <v>92</v>
      </c>
      <c r="C84" s="53" t="s">
        <v>23</v>
      </c>
      <c r="D84" s="54">
        <v>3</v>
      </c>
      <c r="E84" s="53">
        <v>326</v>
      </c>
      <c r="F84" s="92">
        <v>0.06180555555555556</v>
      </c>
      <c r="G84" s="92">
        <v>0.06743055555555556</v>
      </c>
      <c r="H84" s="88">
        <v>0</v>
      </c>
      <c r="I84" s="87">
        <f t="shared" si="3"/>
        <v>0.005625000000000005</v>
      </c>
      <c r="J84" s="45">
        <v>7</v>
      </c>
      <c r="K84" s="89">
        <v>0.000173611111111111</v>
      </c>
      <c r="L84" s="92">
        <v>0.0012152777777777778</v>
      </c>
      <c r="M84" s="88">
        <f t="shared" si="4"/>
        <v>0.006840277777777783</v>
      </c>
      <c r="N84" s="26">
        <v>63</v>
      </c>
      <c r="O84" s="214">
        <f t="shared" si="5"/>
        <v>2.897058823529414</v>
      </c>
      <c r="P84" s="44"/>
    </row>
    <row r="85" spans="1:16" ht="12.75">
      <c r="A85" s="48">
        <v>64</v>
      </c>
      <c r="B85" s="50" t="s">
        <v>121</v>
      </c>
      <c r="C85" s="58" t="s">
        <v>125</v>
      </c>
      <c r="D85" s="51"/>
      <c r="E85" s="49">
        <v>237</v>
      </c>
      <c r="F85" s="92">
        <v>0.08402777777777777</v>
      </c>
      <c r="G85" s="94">
        <v>0.09105324074074074</v>
      </c>
      <c r="H85" s="88">
        <v>0</v>
      </c>
      <c r="I85" s="87">
        <f t="shared" si="3"/>
        <v>0.0070254629629629695</v>
      </c>
      <c r="J85" s="26">
        <v>0</v>
      </c>
      <c r="K85" s="89">
        <v>0.000173611111111111</v>
      </c>
      <c r="L85" s="92">
        <v>0</v>
      </c>
      <c r="M85" s="88">
        <f t="shared" si="4"/>
        <v>0.0070254629629629695</v>
      </c>
      <c r="N85" s="26">
        <v>64</v>
      </c>
      <c r="O85" s="214">
        <f t="shared" si="5"/>
        <v>2.975490196078434</v>
      </c>
      <c r="P85" s="44"/>
    </row>
    <row r="86" spans="1:16" ht="12.75">
      <c r="A86" s="48">
        <v>65</v>
      </c>
      <c r="B86" s="50" t="s">
        <v>122</v>
      </c>
      <c r="C86" s="58" t="s">
        <v>125</v>
      </c>
      <c r="D86" s="51">
        <v>2</v>
      </c>
      <c r="E86" s="49">
        <v>233</v>
      </c>
      <c r="F86" s="92">
        <v>0.04791666666666666</v>
      </c>
      <c r="G86" s="92">
        <v>0.054537037037037044</v>
      </c>
      <c r="H86" s="88">
        <v>0</v>
      </c>
      <c r="I86" s="87">
        <f t="shared" si="3"/>
        <v>0.006620370370370381</v>
      </c>
      <c r="J86" s="45">
        <v>4</v>
      </c>
      <c r="K86" s="89">
        <v>0.000173611111111111</v>
      </c>
      <c r="L86" s="92">
        <v>0.0006944444444444445</v>
      </c>
      <c r="M86" s="88">
        <f t="shared" si="4"/>
        <v>0.007314814814814825</v>
      </c>
      <c r="N86" s="26">
        <v>65</v>
      </c>
      <c r="O86" s="214">
        <f t="shared" si="5"/>
        <v>3.098039215686279</v>
      </c>
      <c r="P86" s="44"/>
    </row>
    <row r="87" spans="1:16" ht="12.75">
      <c r="A87" s="48">
        <v>66</v>
      </c>
      <c r="B87" s="63" t="s">
        <v>165</v>
      </c>
      <c r="C87" s="24" t="s">
        <v>171</v>
      </c>
      <c r="D87" s="51">
        <v>3</v>
      </c>
      <c r="E87" s="57">
        <v>331</v>
      </c>
      <c r="F87" s="90">
        <v>0.08611111111111112</v>
      </c>
      <c r="G87" s="90">
        <v>0.0909375</v>
      </c>
      <c r="H87" s="90">
        <v>0</v>
      </c>
      <c r="I87" s="88">
        <f t="shared" si="3"/>
        <v>0.00482638888888888</v>
      </c>
      <c r="J87" s="45">
        <v>0</v>
      </c>
      <c r="K87" s="94">
        <v>0.000173611111111111</v>
      </c>
      <c r="L87" s="90">
        <v>0</v>
      </c>
      <c r="M87" s="88">
        <f t="shared" si="4"/>
        <v>0.00482638888888888</v>
      </c>
      <c r="N87" s="45">
        <v>66</v>
      </c>
      <c r="O87" s="44" t="s">
        <v>191</v>
      </c>
      <c r="P87" s="44"/>
    </row>
    <row r="88" spans="7:12" ht="7.5" customHeight="1">
      <c r="G88" s="6"/>
      <c r="H88" s="6"/>
      <c r="I88" s="6"/>
      <c r="J88" s="6"/>
      <c r="K88" s="6"/>
      <c r="L88" s="6"/>
    </row>
    <row r="89" spans="2:16" ht="13.5" customHeight="1">
      <c r="B89" s="6" t="s">
        <v>46</v>
      </c>
      <c r="C89" s="6" t="s">
        <v>47</v>
      </c>
      <c r="D89" s="35"/>
      <c r="E89" s="35"/>
      <c r="F89" s="64" t="s">
        <v>7</v>
      </c>
      <c r="G89" s="80"/>
      <c r="J89" s="64" t="s">
        <v>204</v>
      </c>
      <c r="K89" s="80"/>
      <c r="L89" s="80"/>
      <c r="P89" s="2" t="s">
        <v>281</v>
      </c>
    </row>
    <row r="90" spans="4:11" ht="15" customHeight="1">
      <c r="D90" s="34"/>
      <c r="E90" s="33"/>
      <c r="I90" s="35"/>
      <c r="J90" s="35"/>
      <c r="K90" s="35"/>
    </row>
    <row r="95" spans="3:11" ht="12.75">
      <c r="C95" s="6"/>
      <c r="D95" s="6"/>
      <c r="E95" s="6"/>
      <c r="F95" s="35"/>
      <c r="G95" s="35"/>
      <c r="H95" s="35"/>
      <c r="I95" s="35"/>
      <c r="J95" s="35"/>
      <c r="K95" s="35"/>
    </row>
    <row r="96" spans="3:11" ht="12.75">
      <c r="C96" s="37"/>
      <c r="D96" s="34"/>
      <c r="E96" s="37"/>
      <c r="F96" s="34"/>
      <c r="G96" s="34"/>
      <c r="H96" s="34"/>
      <c r="I96" s="34"/>
      <c r="J96" s="34"/>
      <c r="K96" s="34"/>
    </row>
  </sheetData>
  <sheetProtection/>
  <mergeCells count="16">
    <mergeCell ref="A8:B8"/>
    <mergeCell ref="M8:P8"/>
    <mergeCell ref="A3:P3"/>
    <mergeCell ref="A4:P4"/>
    <mergeCell ref="A1:P1"/>
    <mergeCell ref="A2:P2"/>
    <mergeCell ref="A5:P5"/>
    <mergeCell ref="A6:P6"/>
    <mergeCell ref="A50:P50"/>
    <mergeCell ref="A51:P51"/>
    <mergeCell ref="A52:B52"/>
    <mergeCell ref="M52:P52"/>
    <mergeCell ref="A47:P47"/>
    <mergeCell ref="A48:P48"/>
    <mergeCell ref="A49:P49"/>
    <mergeCell ref="A46:P46"/>
  </mergeCells>
  <printOptions/>
  <pageMargins left="0.5905511811023623" right="0" top="0" bottom="0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6">
      <selection activeCell="P54" sqref="P54"/>
    </sheetView>
  </sheetViews>
  <sheetFormatPr defaultColWidth="9.140625" defaultRowHeight="15"/>
  <cols>
    <col min="1" max="1" width="3.8515625" style="2" customWidth="1"/>
    <col min="2" max="2" width="19.00390625" style="2" customWidth="1"/>
    <col min="3" max="3" width="24.421875" style="2" customWidth="1"/>
    <col min="4" max="4" width="4.28125" style="2" customWidth="1"/>
    <col min="5" max="5" width="4.7109375" style="2" customWidth="1"/>
    <col min="6" max="7" width="6.7109375" style="2" customWidth="1"/>
    <col min="8" max="8" width="6.421875" style="2" customWidth="1"/>
    <col min="9" max="12" width="6.7109375" style="2" customWidth="1"/>
    <col min="13" max="13" width="6.140625" style="2" customWidth="1"/>
    <col min="14" max="14" width="6.00390625" style="2" customWidth="1"/>
    <col min="15" max="15" width="6.57421875" style="2" customWidth="1"/>
    <col min="16" max="16384" width="9.140625" style="2" customWidth="1"/>
  </cols>
  <sheetData>
    <row r="1" spans="1:15" ht="12.75">
      <c r="A1" s="406" t="s">
        <v>42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2.75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ht="12.75">
      <c r="A3" s="406" t="s">
        <v>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2.75">
      <c r="A4" s="407" t="s">
        <v>48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</row>
    <row r="5" spans="1:17" ht="11.25" customHeight="1">
      <c r="A5" s="345" t="s">
        <v>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27"/>
      <c r="Q5" s="27"/>
    </row>
    <row r="6" spans="1:15" ht="12.75" customHeight="1">
      <c r="A6" s="402" t="s">
        <v>192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</row>
    <row r="7" spans="1:15" ht="13.5" customHeight="1">
      <c r="A7" s="404" t="s">
        <v>52</v>
      </c>
      <c r="B7" s="404"/>
      <c r="C7" s="6"/>
      <c r="D7" s="6"/>
      <c r="E7" s="6"/>
      <c r="F7" s="6"/>
      <c r="G7" s="6"/>
      <c r="H7" s="6"/>
      <c r="I7" s="6"/>
      <c r="J7" s="6"/>
      <c r="K7" s="6"/>
      <c r="L7" s="6"/>
      <c r="M7" s="405" t="s">
        <v>53</v>
      </c>
      <c r="N7" s="405"/>
      <c r="O7" s="405"/>
    </row>
    <row r="8" spans="1:15" ht="7.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6" customFormat="1" ht="25.5" customHeight="1" thickBot="1">
      <c r="A9" s="41" t="s">
        <v>174</v>
      </c>
      <c r="B9" s="41" t="s">
        <v>0</v>
      </c>
      <c r="C9" s="41" t="s">
        <v>1</v>
      </c>
      <c r="D9" s="42" t="s">
        <v>45</v>
      </c>
      <c r="E9" s="41" t="s">
        <v>2</v>
      </c>
      <c r="F9" s="41" t="s">
        <v>13</v>
      </c>
      <c r="G9" s="39" t="s">
        <v>3</v>
      </c>
      <c r="H9" s="39" t="s">
        <v>24</v>
      </c>
      <c r="I9" s="39" t="s">
        <v>189</v>
      </c>
      <c r="J9" s="39" t="s">
        <v>183</v>
      </c>
      <c r="K9" s="39" t="s">
        <v>185</v>
      </c>
      <c r="L9" s="39" t="s">
        <v>184</v>
      </c>
      <c r="M9" s="41" t="s">
        <v>33</v>
      </c>
      <c r="N9" s="41" t="s">
        <v>6</v>
      </c>
      <c r="O9" s="41" t="s">
        <v>49</v>
      </c>
    </row>
    <row r="10" spans="1:15" s="6" customFormat="1" ht="17.25" customHeight="1">
      <c r="A10" s="118">
        <v>1</v>
      </c>
      <c r="B10" s="119" t="s">
        <v>99</v>
      </c>
      <c r="C10" s="120" t="s">
        <v>32</v>
      </c>
      <c r="D10" s="121">
        <v>1</v>
      </c>
      <c r="E10" s="120">
        <v>113</v>
      </c>
      <c r="F10" s="122">
        <v>0.004861111111111111</v>
      </c>
      <c r="G10" s="123">
        <v>0.007337962962962963</v>
      </c>
      <c r="H10" s="123">
        <v>0</v>
      </c>
      <c r="I10" s="123">
        <v>0.0024768518518518516</v>
      </c>
      <c r="J10" s="124">
        <v>0</v>
      </c>
      <c r="K10" s="125">
        <v>0.000173611111111111</v>
      </c>
      <c r="L10" s="123">
        <v>0</v>
      </c>
      <c r="M10" s="126">
        <v>0.0024768518518518516</v>
      </c>
      <c r="N10" s="127">
        <v>1</v>
      </c>
      <c r="O10" s="128">
        <v>33</v>
      </c>
    </row>
    <row r="11" spans="1:15" s="6" customFormat="1" ht="12" customHeight="1">
      <c r="A11" s="129">
        <v>2</v>
      </c>
      <c r="B11" s="55" t="s">
        <v>54</v>
      </c>
      <c r="C11" s="53" t="s">
        <v>82</v>
      </c>
      <c r="D11" s="54">
        <v>1</v>
      </c>
      <c r="E11" s="53">
        <v>124</v>
      </c>
      <c r="F11" s="84">
        <v>0.017361111111111112</v>
      </c>
      <c r="G11" s="87">
        <v>0.01996527777777778</v>
      </c>
      <c r="H11" s="87">
        <v>0</v>
      </c>
      <c r="I11" s="87">
        <v>0.002604166666666668</v>
      </c>
      <c r="J11" s="82">
        <v>0</v>
      </c>
      <c r="K11" s="89">
        <v>0.000173611111111111</v>
      </c>
      <c r="L11" s="87">
        <v>0</v>
      </c>
      <c r="M11" s="88">
        <v>0.002604166666666668</v>
      </c>
      <c r="N11" s="26">
        <v>2</v>
      </c>
      <c r="O11" s="130">
        <v>31</v>
      </c>
    </row>
    <row r="12" spans="1:15" s="32" customFormat="1" ht="12" customHeight="1">
      <c r="A12" s="129">
        <v>3</v>
      </c>
      <c r="B12" s="25" t="s">
        <v>101</v>
      </c>
      <c r="C12" s="49" t="s">
        <v>32</v>
      </c>
      <c r="D12" s="24">
        <v>1</v>
      </c>
      <c r="E12" s="49">
        <v>114</v>
      </c>
      <c r="F12" s="84">
        <v>0.006944444444444444</v>
      </c>
      <c r="G12" s="87">
        <v>0.009571759259259259</v>
      </c>
      <c r="H12" s="87">
        <v>0</v>
      </c>
      <c r="I12" s="87">
        <v>0.002627314814814815</v>
      </c>
      <c r="J12" s="82">
        <v>0</v>
      </c>
      <c r="K12" s="89">
        <v>0.000173611111111111</v>
      </c>
      <c r="L12" s="87">
        <v>0</v>
      </c>
      <c r="M12" s="88">
        <v>0.002627314814814815</v>
      </c>
      <c r="N12" s="26">
        <v>3</v>
      </c>
      <c r="O12" s="130">
        <v>29</v>
      </c>
    </row>
    <row r="13" spans="1:15" s="32" customFormat="1" ht="12" customHeight="1">
      <c r="A13" s="129">
        <v>4</v>
      </c>
      <c r="B13" s="56" t="s">
        <v>84</v>
      </c>
      <c r="C13" s="57" t="s">
        <v>180</v>
      </c>
      <c r="D13" s="51">
        <v>1</v>
      </c>
      <c r="E13" s="57">
        <v>134</v>
      </c>
      <c r="F13" s="84">
        <v>0.025694444444444447</v>
      </c>
      <c r="G13" s="87">
        <v>0.028333333333333332</v>
      </c>
      <c r="H13" s="87">
        <v>0</v>
      </c>
      <c r="I13" s="87">
        <v>0.002638888888888885</v>
      </c>
      <c r="J13" s="82">
        <v>0</v>
      </c>
      <c r="K13" s="89">
        <v>0.000173611111111111</v>
      </c>
      <c r="L13" s="87">
        <v>0</v>
      </c>
      <c r="M13" s="88">
        <v>0.002638888888888885</v>
      </c>
      <c r="N13" s="26">
        <v>4</v>
      </c>
      <c r="O13" s="130">
        <v>27</v>
      </c>
    </row>
    <row r="14" spans="1:15" s="32" customFormat="1" ht="12" customHeight="1">
      <c r="A14" s="129">
        <v>5</v>
      </c>
      <c r="B14" s="55" t="s">
        <v>56</v>
      </c>
      <c r="C14" s="53" t="s">
        <v>82</v>
      </c>
      <c r="D14" s="54">
        <v>1</v>
      </c>
      <c r="E14" s="53">
        <v>122</v>
      </c>
      <c r="F14" s="84">
        <v>0.014583333333333332</v>
      </c>
      <c r="G14" s="87">
        <v>0.01724537037037037</v>
      </c>
      <c r="H14" s="87">
        <v>0</v>
      </c>
      <c r="I14" s="87">
        <v>0.0026620370370370374</v>
      </c>
      <c r="J14" s="82">
        <v>0</v>
      </c>
      <c r="K14" s="89">
        <v>0.000173611111111111</v>
      </c>
      <c r="L14" s="87">
        <v>0</v>
      </c>
      <c r="M14" s="88">
        <v>0.0026620370370370374</v>
      </c>
      <c r="N14" s="26">
        <v>5</v>
      </c>
      <c r="O14" s="130">
        <v>26</v>
      </c>
    </row>
    <row r="15" spans="1:15" s="32" customFormat="1" ht="12" customHeight="1">
      <c r="A15" s="129">
        <v>6</v>
      </c>
      <c r="B15" s="55" t="s">
        <v>57</v>
      </c>
      <c r="C15" s="53" t="s">
        <v>82</v>
      </c>
      <c r="D15" s="54">
        <v>1</v>
      </c>
      <c r="E15" s="53">
        <v>123</v>
      </c>
      <c r="F15" s="84">
        <v>0.015972222222222224</v>
      </c>
      <c r="G15" s="87">
        <v>0.01869212962962963</v>
      </c>
      <c r="H15" s="87">
        <v>0</v>
      </c>
      <c r="I15" s="87">
        <v>0.002719907407407407</v>
      </c>
      <c r="J15" s="82">
        <v>0</v>
      </c>
      <c r="K15" s="89">
        <v>0.000173611111111111</v>
      </c>
      <c r="L15" s="87">
        <v>0</v>
      </c>
      <c r="M15" s="88">
        <v>0.002719907407407407</v>
      </c>
      <c r="N15" s="26">
        <v>6</v>
      </c>
      <c r="O15" s="130">
        <v>25</v>
      </c>
    </row>
    <row r="16" spans="1:15" s="32" customFormat="1" ht="12" customHeight="1">
      <c r="A16" s="129">
        <v>7</v>
      </c>
      <c r="B16" s="25" t="s">
        <v>100</v>
      </c>
      <c r="C16" s="49" t="s">
        <v>32</v>
      </c>
      <c r="D16" s="24">
        <v>1</v>
      </c>
      <c r="E16" s="49">
        <v>112</v>
      </c>
      <c r="F16" s="85">
        <v>0.002777777777777778</v>
      </c>
      <c r="G16" s="87">
        <v>0.005358796296296296</v>
      </c>
      <c r="H16" s="87">
        <v>0</v>
      </c>
      <c r="I16" s="87">
        <v>0.0025810185185185185</v>
      </c>
      <c r="J16" s="82">
        <v>1</v>
      </c>
      <c r="K16" s="89">
        <v>0.00017361111111111112</v>
      </c>
      <c r="L16" s="87">
        <v>0.00017361111111111112</v>
      </c>
      <c r="M16" s="88">
        <v>0.0027546296296296294</v>
      </c>
      <c r="N16" s="26">
        <v>7</v>
      </c>
      <c r="O16" s="130">
        <v>24</v>
      </c>
    </row>
    <row r="17" spans="1:15" s="32" customFormat="1" ht="12" customHeight="1">
      <c r="A17" s="129">
        <v>8</v>
      </c>
      <c r="B17" s="25" t="s">
        <v>102</v>
      </c>
      <c r="C17" s="49" t="s">
        <v>32</v>
      </c>
      <c r="D17" s="24">
        <v>1</v>
      </c>
      <c r="E17" s="49">
        <v>111</v>
      </c>
      <c r="F17" s="84">
        <v>0</v>
      </c>
      <c r="G17" s="87">
        <v>0.002824074074074074</v>
      </c>
      <c r="H17" s="87">
        <v>0</v>
      </c>
      <c r="I17" s="87">
        <v>0.002824074074074074</v>
      </c>
      <c r="J17" s="82">
        <v>0</v>
      </c>
      <c r="K17" s="89">
        <v>0.00017361111111111112</v>
      </c>
      <c r="L17" s="87">
        <v>0</v>
      </c>
      <c r="M17" s="88">
        <v>0.002824074074074074</v>
      </c>
      <c r="N17" s="26">
        <v>8</v>
      </c>
      <c r="O17" s="130">
        <v>23</v>
      </c>
    </row>
    <row r="18" spans="1:15" s="32" customFormat="1" ht="12" customHeight="1">
      <c r="A18" s="129">
        <v>9</v>
      </c>
      <c r="B18" s="55" t="s">
        <v>80</v>
      </c>
      <c r="C18" s="53" t="s">
        <v>82</v>
      </c>
      <c r="D18" s="54">
        <v>1</v>
      </c>
      <c r="E18" s="53">
        <v>121</v>
      </c>
      <c r="F18" s="84">
        <v>0.013194444444444444</v>
      </c>
      <c r="G18" s="87">
        <v>0.01650462962962963</v>
      </c>
      <c r="H18" s="87">
        <v>0</v>
      </c>
      <c r="I18" s="87">
        <v>0.003310185185185185</v>
      </c>
      <c r="J18" s="82">
        <v>0</v>
      </c>
      <c r="K18" s="89">
        <v>0.000173611111111111</v>
      </c>
      <c r="L18" s="87">
        <v>0</v>
      </c>
      <c r="M18" s="88">
        <v>0.003310185185185185</v>
      </c>
      <c r="N18" s="26">
        <v>9</v>
      </c>
      <c r="O18" s="130">
        <v>22</v>
      </c>
    </row>
    <row r="19" spans="1:15" s="32" customFormat="1" ht="12" customHeight="1">
      <c r="A19" s="129">
        <v>10</v>
      </c>
      <c r="B19" s="56" t="s">
        <v>86</v>
      </c>
      <c r="C19" s="57" t="s">
        <v>180</v>
      </c>
      <c r="D19" s="51">
        <v>1</v>
      </c>
      <c r="E19" s="57">
        <v>133</v>
      </c>
      <c r="F19" s="84">
        <v>0.024305555555555556</v>
      </c>
      <c r="G19" s="87">
        <v>0.02798611111111111</v>
      </c>
      <c r="H19" s="87">
        <v>0</v>
      </c>
      <c r="I19" s="87">
        <v>0.003680555555555555</v>
      </c>
      <c r="J19" s="82">
        <v>0</v>
      </c>
      <c r="K19" s="89">
        <v>0.000173611111111111</v>
      </c>
      <c r="L19" s="87">
        <v>0</v>
      </c>
      <c r="M19" s="88">
        <v>0.003680555555555555</v>
      </c>
      <c r="N19" s="26">
        <v>10</v>
      </c>
      <c r="O19" s="130">
        <v>21</v>
      </c>
    </row>
    <row r="20" spans="1:15" s="32" customFormat="1" ht="12" customHeight="1">
      <c r="A20" s="129">
        <v>11</v>
      </c>
      <c r="B20" s="56" t="s">
        <v>85</v>
      </c>
      <c r="C20" s="57" t="s">
        <v>180</v>
      </c>
      <c r="D20" s="51">
        <v>1</v>
      </c>
      <c r="E20" s="57">
        <v>131</v>
      </c>
      <c r="F20" s="86">
        <v>0.02152777777777778</v>
      </c>
      <c r="G20" s="88">
        <v>0.02508101851851852</v>
      </c>
      <c r="H20" s="87">
        <v>0</v>
      </c>
      <c r="I20" s="87">
        <v>0.0035532407407407388</v>
      </c>
      <c r="J20" s="83">
        <v>1</v>
      </c>
      <c r="K20" s="89">
        <v>0.000173611111111111</v>
      </c>
      <c r="L20" s="88">
        <v>0.00017361111111111112</v>
      </c>
      <c r="M20" s="88">
        <v>0.0037268518518518497</v>
      </c>
      <c r="N20" s="26">
        <v>11</v>
      </c>
      <c r="O20" s="130">
        <v>20</v>
      </c>
    </row>
    <row r="21" spans="1:15" s="32" customFormat="1" ht="12" customHeight="1">
      <c r="A21" s="129">
        <v>12</v>
      </c>
      <c r="B21" s="56" t="s">
        <v>136</v>
      </c>
      <c r="C21" s="57" t="s">
        <v>180</v>
      </c>
      <c r="D21" s="51">
        <v>1</v>
      </c>
      <c r="E21" s="57">
        <v>132</v>
      </c>
      <c r="F21" s="86">
        <v>0.02291666666666667</v>
      </c>
      <c r="G21" s="88">
        <v>0.026273148148148153</v>
      </c>
      <c r="H21" s="87">
        <v>0</v>
      </c>
      <c r="I21" s="87">
        <v>0.0033564814814814846</v>
      </c>
      <c r="J21" s="83">
        <v>4</v>
      </c>
      <c r="K21" s="89">
        <v>0.000173611111111111</v>
      </c>
      <c r="L21" s="88">
        <v>0.0006944444444444445</v>
      </c>
      <c r="M21" s="88">
        <v>0.004050925925925929</v>
      </c>
      <c r="N21" s="26">
        <v>12</v>
      </c>
      <c r="O21" s="130">
        <v>19</v>
      </c>
    </row>
    <row r="22" spans="1:15" s="32" customFormat="1" ht="12" customHeight="1">
      <c r="A22" s="129">
        <v>13</v>
      </c>
      <c r="B22" s="56" t="s">
        <v>159</v>
      </c>
      <c r="C22" s="57" t="s">
        <v>22</v>
      </c>
      <c r="D22" s="51">
        <v>1</v>
      </c>
      <c r="E22" s="49">
        <v>145</v>
      </c>
      <c r="F22" s="92">
        <v>0.07013888888888889</v>
      </c>
      <c r="G22" s="92">
        <v>0.07440972222222221</v>
      </c>
      <c r="H22" s="87">
        <v>0</v>
      </c>
      <c r="I22" s="87">
        <v>0.004270833333333321</v>
      </c>
      <c r="J22" s="45">
        <v>0</v>
      </c>
      <c r="K22" s="89">
        <v>0.000173611111111111</v>
      </c>
      <c r="L22" s="92">
        <v>0</v>
      </c>
      <c r="M22" s="88">
        <v>0.004270833333333321</v>
      </c>
      <c r="N22" s="26">
        <v>13</v>
      </c>
      <c r="O22" s="130">
        <v>18</v>
      </c>
    </row>
    <row r="23" spans="1:15" s="32" customFormat="1" ht="12" customHeight="1">
      <c r="A23" s="129">
        <v>14</v>
      </c>
      <c r="B23" s="56" t="s">
        <v>119</v>
      </c>
      <c r="C23" s="57" t="s">
        <v>22</v>
      </c>
      <c r="D23" s="51">
        <v>1</v>
      </c>
      <c r="E23" s="49">
        <v>144</v>
      </c>
      <c r="F23" s="92">
        <v>0.06805555555555555</v>
      </c>
      <c r="G23" s="108">
        <v>0.07282407407407408</v>
      </c>
      <c r="H23" s="88">
        <v>0</v>
      </c>
      <c r="I23" s="87">
        <v>0.004768518518518533</v>
      </c>
      <c r="J23" s="45">
        <v>0</v>
      </c>
      <c r="K23" s="89">
        <v>0.000173611111111111</v>
      </c>
      <c r="L23" s="94">
        <v>0</v>
      </c>
      <c r="M23" s="88">
        <v>0.004768518518518533</v>
      </c>
      <c r="N23" s="26">
        <v>14</v>
      </c>
      <c r="O23" s="130">
        <v>17</v>
      </c>
    </row>
    <row r="24" spans="1:15" s="32" customFormat="1" ht="12" customHeight="1">
      <c r="A24" s="129">
        <v>15</v>
      </c>
      <c r="B24" s="56" t="s">
        <v>118</v>
      </c>
      <c r="C24" s="57" t="s">
        <v>22</v>
      </c>
      <c r="D24" s="51">
        <v>1</v>
      </c>
      <c r="E24" s="49">
        <v>143</v>
      </c>
      <c r="F24" s="92">
        <v>0.06666666666666667</v>
      </c>
      <c r="G24" s="92">
        <v>0.07283564814814815</v>
      </c>
      <c r="H24" s="88">
        <v>0</v>
      </c>
      <c r="I24" s="87">
        <v>0.006168981481481484</v>
      </c>
      <c r="J24" s="45">
        <v>0</v>
      </c>
      <c r="K24" s="89">
        <v>0.000173611111111111</v>
      </c>
      <c r="L24" s="92">
        <v>0</v>
      </c>
      <c r="M24" s="88">
        <v>0.006168981481481484</v>
      </c>
      <c r="N24" s="26">
        <v>15</v>
      </c>
      <c r="O24" s="130">
        <v>16</v>
      </c>
    </row>
    <row r="25" spans="1:15" s="32" customFormat="1" ht="12" customHeight="1" thickBot="1">
      <c r="A25" s="149">
        <v>16</v>
      </c>
      <c r="B25" s="150" t="s">
        <v>160</v>
      </c>
      <c r="C25" s="151" t="s">
        <v>22</v>
      </c>
      <c r="D25" s="152">
        <v>1</v>
      </c>
      <c r="E25" s="153">
        <v>141</v>
      </c>
      <c r="F25" s="154">
        <v>0.06319444444444444</v>
      </c>
      <c r="G25" s="36">
        <v>0.06918981481481482</v>
      </c>
      <c r="H25" s="155">
        <v>0</v>
      </c>
      <c r="I25" s="156">
        <v>0.005995370370370373</v>
      </c>
      <c r="J25" s="157">
        <v>1</v>
      </c>
      <c r="K25" s="158">
        <v>0.000173611111111111</v>
      </c>
      <c r="L25" s="36">
        <v>0.00017361111111111112</v>
      </c>
      <c r="M25" s="155">
        <v>0.0061689814814814845</v>
      </c>
      <c r="N25" s="42">
        <v>16</v>
      </c>
      <c r="O25" s="159">
        <v>15</v>
      </c>
    </row>
    <row r="26" spans="1:15" s="32" customFormat="1" ht="12" customHeight="1">
      <c r="A26" s="118">
        <v>17</v>
      </c>
      <c r="B26" s="119" t="s">
        <v>175</v>
      </c>
      <c r="C26" s="142" t="s">
        <v>20</v>
      </c>
      <c r="D26" s="121">
        <v>2</v>
      </c>
      <c r="E26" s="142">
        <v>211</v>
      </c>
      <c r="F26" s="143">
        <v>0.02152777777777778</v>
      </c>
      <c r="G26" s="123">
        <v>0.02431712962962963</v>
      </c>
      <c r="H26" s="123">
        <v>0</v>
      </c>
      <c r="I26" s="123">
        <v>0.0027893518518518484</v>
      </c>
      <c r="J26" s="124">
        <v>0</v>
      </c>
      <c r="K26" s="125">
        <v>0.000173611111111111</v>
      </c>
      <c r="L26" s="123">
        <v>0</v>
      </c>
      <c r="M26" s="126">
        <v>0.0027893518518518484</v>
      </c>
      <c r="N26" s="127">
        <v>1</v>
      </c>
      <c r="O26" s="144">
        <v>33</v>
      </c>
    </row>
    <row r="27" spans="1:15" s="32" customFormat="1" ht="12" customHeight="1">
      <c r="A27" s="129">
        <v>18</v>
      </c>
      <c r="B27" s="25" t="s">
        <v>141</v>
      </c>
      <c r="C27" s="57" t="s">
        <v>20</v>
      </c>
      <c r="D27" s="24">
        <v>2</v>
      </c>
      <c r="E27" s="57">
        <v>213</v>
      </c>
      <c r="F27" s="84">
        <v>0.024305555555555556</v>
      </c>
      <c r="G27" s="87">
        <v>0.027175925925925926</v>
      </c>
      <c r="H27" s="87">
        <v>0</v>
      </c>
      <c r="I27" s="87">
        <v>0.0028703703703703703</v>
      </c>
      <c r="J27" s="82">
        <v>0</v>
      </c>
      <c r="K27" s="89">
        <v>0.000173611111111111</v>
      </c>
      <c r="L27" s="87">
        <v>0</v>
      </c>
      <c r="M27" s="88">
        <v>0.0028703703703703703</v>
      </c>
      <c r="N27" s="26">
        <v>2</v>
      </c>
      <c r="O27" s="130">
        <v>31</v>
      </c>
    </row>
    <row r="28" spans="1:15" s="32" customFormat="1" ht="12" customHeight="1">
      <c r="A28" s="129">
        <v>19</v>
      </c>
      <c r="B28" s="61" t="s">
        <v>176</v>
      </c>
      <c r="C28" s="57" t="s">
        <v>20</v>
      </c>
      <c r="D28" s="24">
        <v>2</v>
      </c>
      <c r="E28" s="57">
        <v>215</v>
      </c>
      <c r="F28" s="84">
        <v>0.027083333333333334</v>
      </c>
      <c r="G28" s="87">
        <v>0.03025462962962963</v>
      </c>
      <c r="H28" s="87">
        <v>0</v>
      </c>
      <c r="I28" s="87">
        <v>0.003171296296296297</v>
      </c>
      <c r="J28" s="82">
        <v>0</v>
      </c>
      <c r="K28" s="89">
        <v>0.000173611111111111</v>
      </c>
      <c r="L28" s="87">
        <v>0</v>
      </c>
      <c r="M28" s="88">
        <v>0.003171296296296297</v>
      </c>
      <c r="N28" s="26">
        <v>3</v>
      </c>
      <c r="O28" s="130">
        <v>29</v>
      </c>
    </row>
    <row r="29" spans="1:15" s="32" customFormat="1" ht="12" customHeight="1">
      <c r="A29" s="129">
        <v>20</v>
      </c>
      <c r="B29" s="55" t="s">
        <v>66</v>
      </c>
      <c r="C29" s="53" t="s">
        <v>71</v>
      </c>
      <c r="D29" s="54">
        <v>2</v>
      </c>
      <c r="E29" s="53">
        <v>225</v>
      </c>
      <c r="F29" s="92">
        <v>0.07013888888888889</v>
      </c>
      <c r="G29" s="92">
        <v>0.0744675925925926</v>
      </c>
      <c r="H29" s="100">
        <v>0.00017361111111111112</v>
      </c>
      <c r="I29" s="87">
        <v>0.004155092592592599</v>
      </c>
      <c r="J29" s="45">
        <v>1</v>
      </c>
      <c r="K29" s="89">
        <v>0.000173611111111111</v>
      </c>
      <c r="L29" s="92">
        <v>0.00017361111111111112</v>
      </c>
      <c r="M29" s="88">
        <v>0.0043287037037037105</v>
      </c>
      <c r="N29" s="26">
        <v>4</v>
      </c>
      <c r="O29" s="130">
        <v>27</v>
      </c>
    </row>
    <row r="30" spans="1:15" s="32" customFormat="1" ht="12" customHeight="1">
      <c r="A30" s="129">
        <v>21</v>
      </c>
      <c r="B30" s="55" t="s">
        <v>129</v>
      </c>
      <c r="C30" s="53" t="s">
        <v>71</v>
      </c>
      <c r="D30" s="54">
        <v>2</v>
      </c>
      <c r="E30" s="53">
        <v>226</v>
      </c>
      <c r="F30" s="94">
        <v>0.07222222222222223</v>
      </c>
      <c r="G30" s="92">
        <v>0.07629629629629629</v>
      </c>
      <c r="H30" s="89">
        <v>0</v>
      </c>
      <c r="I30" s="87">
        <v>0.004074074074074063</v>
      </c>
      <c r="J30" s="26">
        <v>2</v>
      </c>
      <c r="K30" s="89">
        <v>0.000173611111111111</v>
      </c>
      <c r="L30" s="92">
        <v>0.00034722222222222224</v>
      </c>
      <c r="M30" s="88">
        <v>0.004421296296296285</v>
      </c>
      <c r="N30" s="26">
        <v>5</v>
      </c>
      <c r="O30" s="130">
        <v>26</v>
      </c>
    </row>
    <row r="31" spans="1:15" s="32" customFormat="1" ht="12" customHeight="1">
      <c r="A31" s="129">
        <v>22</v>
      </c>
      <c r="B31" s="55" t="s">
        <v>67</v>
      </c>
      <c r="C31" s="53" t="s">
        <v>71</v>
      </c>
      <c r="D31" s="54">
        <v>2</v>
      </c>
      <c r="E31" s="53">
        <v>222</v>
      </c>
      <c r="F31" s="92">
        <v>0.06527777777777778</v>
      </c>
      <c r="G31" s="92">
        <v>0.0699074074074074</v>
      </c>
      <c r="H31" s="88">
        <v>0</v>
      </c>
      <c r="I31" s="87">
        <v>0.0046296296296296224</v>
      </c>
      <c r="J31" s="45">
        <v>0</v>
      </c>
      <c r="K31" s="89">
        <v>0.000173611111111111</v>
      </c>
      <c r="L31" s="92">
        <v>0</v>
      </c>
      <c r="M31" s="88">
        <v>0.0046296296296296224</v>
      </c>
      <c r="N31" s="26">
        <v>6</v>
      </c>
      <c r="O31" s="130">
        <v>25</v>
      </c>
    </row>
    <row r="32" spans="1:15" s="32" customFormat="1" ht="12" customHeight="1">
      <c r="A32" s="129">
        <v>23</v>
      </c>
      <c r="B32" s="50" t="s">
        <v>120</v>
      </c>
      <c r="C32" s="58" t="s">
        <v>125</v>
      </c>
      <c r="D32" s="51">
        <v>2</v>
      </c>
      <c r="E32" s="49">
        <v>231</v>
      </c>
      <c r="F32" s="92">
        <v>0.04652777777777778</v>
      </c>
      <c r="G32" s="94">
        <v>0.05140046296296297</v>
      </c>
      <c r="H32" s="88">
        <v>0</v>
      </c>
      <c r="I32" s="87">
        <v>0.004872685185185188</v>
      </c>
      <c r="J32" s="26">
        <v>2</v>
      </c>
      <c r="K32" s="89">
        <v>0.000173611111111111</v>
      </c>
      <c r="L32" s="94">
        <v>0.00034722222222222224</v>
      </c>
      <c r="M32" s="88">
        <v>0.00521990740740741</v>
      </c>
      <c r="N32" s="26">
        <v>7</v>
      </c>
      <c r="O32" s="130">
        <v>24</v>
      </c>
    </row>
    <row r="33" spans="1:15" s="32" customFormat="1" ht="12" customHeight="1">
      <c r="A33" s="129">
        <v>24</v>
      </c>
      <c r="B33" s="55" t="s">
        <v>68</v>
      </c>
      <c r="C33" s="53" t="s">
        <v>71</v>
      </c>
      <c r="D33" s="54">
        <v>2</v>
      </c>
      <c r="E33" s="53">
        <v>221</v>
      </c>
      <c r="F33" s="92">
        <v>0.06319444444444444</v>
      </c>
      <c r="G33" s="92">
        <v>0.06824074074074074</v>
      </c>
      <c r="H33" s="88">
        <v>0</v>
      </c>
      <c r="I33" s="87">
        <v>0.005046296296296299</v>
      </c>
      <c r="J33" s="45">
        <v>7</v>
      </c>
      <c r="K33" s="89">
        <v>0.000173611111111111</v>
      </c>
      <c r="L33" s="92">
        <v>0.0012152777777777778</v>
      </c>
      <c r="M33" s="88">
        <v>0.0062615740740740765</v>
      </c>
      <c r="N33" s="26">
        <v>8</v>
      </c>
      <c r="O33" s="130">
        <v>23</v>
      </c>
    </row>
    <row r="34" spans="1:15" s="32" customFormat="1" ht="12" customHeight="1">
      <c r="A34" s="129">
        <v>25</v>
      </c>
      <c r="B34" s="50" t="s">
        <v>164</v>
      </c>
      <c r="C34" s="58" t="s">
        <v>125</v>
      </c>
      <c r="D34" s="51">
        <v>2</v>
      </c>
      <c r="E34" s="49">
        <v>234</v>
      </c>
      <c r="F34" s="92">
        <v>0.04791666666666666</v>
      </c>
      <c r="G34" s="92">
        <v>0.05418981481481481</v>
      </c>
      <c r="H34" s="88">
        <v>0</v>
      </c>
      <c r="I34" s="87">
        <v>0.006273148148148146</v>
      </c>
      <c r="J34" s="45">
        <v>0</v>
      </c>
      <c r="K34" s="89">
        <v>0.000173611111111111</v>
      </c>
      <c r="L34" s="92">
        <v>0</v>
      </c>
      <c r="M34" s="88">
        <v>0.006273148148148146</v>
      </c>
      <c r="N34" s="26">
        <v>9</v>
      </c>
      <c r="O34" s="130">
        <v>22</v>
      </c>
    </row>
    <row r="35" spans="1:15" s="32" customFormat="1" ht="12" customHeight="1" thickBot="1">
      <c r="A35" s="131">
        <v>26</v>
      </c>
      <c r="B35" s="145" t="s">
        <v>122</v>
      </c>
      <c r="C35" s="146" t="s">
        <v>125</v>
      </c>
      <c r="D35" s="134">
        <v>2</v>
      </c>
      <c r="E35" s="135">
        <v>233</v>
      </c>
      <c r="F35" s="147">
        <v>0.04791666666666666</v>
      </c>
      <c r="G35" s="147">
        <v>0.054537037037037044</v>
      </c>
      <c r="H35" s="136">
        <v>0</v>
      </c>
      <c r="I35" s="137">
        <v>0.006620370370370381</v>
      </c>
      <c r="J35" s="148">
        <v>4</v>
      </c>
      <c r="K35" s="139">
        <v>0.000173611111111111</v>
      </c>
      <c r="L35" s="147">
        <v>0.0006944444444444445</v>
      </c>
      <c r="M35" s="136">
        <v>0.007314814814814825</v>
      </c>
      <c r="N35" s="140">
        <v>10</v>
      </c>
      <c r="O35" s="141">
        <v>21</v>
      </c>
    </row>
    <row r="36" spans="1:15" s="32" customFormat="1" ht="12" customHeight="1">
      <c r="A36" s="118">
        <v>27</v>
      </c>
      <c r="B36" s="160" t="s">
        <v>163</v>
      </c>
      <c r="C36" s="161" t="s">
        <v>155</v>
      </c>
      <c r="D36" s="161">
        <v>3</v>
      </c>
      <c r="E36" s="142">
        <v>343</v>
      </c>
      <c r="F36" s="162">
        <v>0.07777777777777778</v>
      </c>
      <c r="G36" s="162">
        <v>0.08108796296296296</v>
      </c>
      <c r="H36" s="163">
        <v>0</v>
      </c>
      <c r="I36" s="123">
        <v>0.00331018518518518</v>
      </c>
      <c r="J36" s="164">
        <v>0</v>
      </c>
      <c r="K36" s="125">
        <v>0.000173611111111111</v>
      </c>
      <c r="L36" s="162">
        <v>0</v>
      </c>
      <c r="M36" s="126">
        <v>0.00331018518518518</v>
      </c>
      <c r="N36" s="127">
        <v>1</v>
      </c>
      <c r="O36" s="144">
        <v>33</v>
      </c>
    </row>
    <row r="37" spans="1:15" s="32" customFormat="1" ht="12" customHeight="1">
      <c r="A37" s="129">
        <v>28</v>
      </c>
      <c r="B37" s="52" t="s">
        <v>91</v>
      </c>
      <c r="C37" s="53" t="s">
        <v>23</v>
      </c>
      <c r="D37" s="54">
        <v>3</v>
      </c>
      <c r="E37" s="53">
        <v>322</v>
      </c>
      <c r="F37" s="100">
        <v>0.05625</v>
      </c>
      <c r="G37" s="100">
        <v>0.05967592592592593</v>
      </c>
      <c r="H37" s="87">
        <v>0</v>
      </c>
      <c r="I37" s="87">
        <v>0.0034259259259259295</v>
      </c>
      <c r="J37" s="99">
        <v>0</v>
      </c>
      <c r="K37" s="89">
        <v>0.000173611111111111</v>
      </c>
      <c r="L37" s="100">
        <v>0</v>
      </c>
      <c r="M37" s="88">
        <v>0.0034259259259259295</v>
      </c>
      <c r="N37" s="26">
        <v>2</v>
      </c>
      <c r="O37" s="130">
        <v>31</v>
      </c>
    </row>
    <row r="38" spans="1:15" s="32" customFormat="1" ht="12" customHeight="1">
      <c r="A38" s="129">
        <v>29</v>
      </c>
      <c r="B38" s="50" t="s">
        <v>131</v>
      </c>
      <c r="C38" s="51" t="s">
        <v>155</v>
      </c>
      <c r="D38" s="51">
        <v>3</v>
      </c>
      <c r="E38" s="57">
        <v>344</v>
      </c>
      <c r="F38" s="100">
        <v>0.07916666666666666</v>
      </c>
      <c r="G38" s="100">
        <v>0.08267361111111111</v>
      </c>
      <c r="H38" s="89">
        <v>0</v>
      </c>
      <c r="I38" s="87">
        <v>0.0035069444444444514</v>
      </c>
      <c r="J38" s="99">
        <v>0</v>
      </c>
      <c r="K38" s="89">
        <v>0.000173611111111111</v>
      </c>
      <c r="L38" s="104">
        <v>0</v>
      </c>
      <c r="M38" s="88">
        <v>0.0035069444444444514</v>
      </c>
      <c r="N38" s="26">
        <v>3</v>
      </c>
      <c r="O38" s="130">
        <v>29</v>
      </c>
    </row>
    <row r="39" spans="1:15" s="32" customFormat="1" ht="12" customHeight="1">
      <c r="A39" s="129">
        <v>30</v>
      </c>
      <c r="B39" s="55" t="s">
        <v>142</v>
      </c>
      <c r="C39" s="53" t="s">
        <v>181</v>
      </c>
      <c r="D39" s="54">
        <v>3</v>
      </c>
      <c r="E39" s="53">
        <v>312</v>
      </c>
      <c r="F39" s="86">
        <v>0.036111111111111115</v>
      </c>
      <c r="G39" s="88">
        <v>0.03981481481481482</v>
      </c>
      <c r="H39" s="87">
        <v>0</v>
      </c>
      <c r="I39" s="87">
        <v>0.003703703703703702</v>
      </c>
      <c r="J39" s="83">
        <v>0</v>
      </c>
      <c r="K39" s="89">
        <v>0.000173611111111111</v>
      </c>
      <c r="L39" s="88">
        <v>0</v>
      </c>
      <c r="M39" s="88">
        <v>0.003703703703703702</v>
      </c>
      <c r="N39" s="26">
        <v>4</v>
      </c>
      <c r="O39" s="130">
        <v>27</v>
      </c>
    </row>
    <row r="40" spans="1:15" s="32" customFormat="1" ht="12" customHeight="1">
      <c r="A40" s="129">
        <v>31</v>
      </c>
      <c r="B40" s="62" t="s">
        <v>182</v>
      </c>
      <c r="C40" s="53" t="s">
        <v>23</v>
      </c>
      <c r="D40" s="54">
        <v>3</v>
      </c>
      <c r="E40" s="53">
        <v>325</v>
      </c>
      <c r="F40" s="92">
        <v>0.06041666666666667</v>
      </c>
      <c r="G40" s="92">
        <v>0.06416666666666666</v>
      </c>
      <c r="H40" s="87">
        <v>0</v>
      </c>
      <c r="I40" s="87">
        <v>0.00375</v>
      </c>
      <c r="J40" s="45">
        <v>1</v>
      </c>
      <c r="K40" s="89">
        <v>0.000173611111111111</v>
      </c>
      <c r="L40" s="92">
        <v>0.00017361111111111112</v>
      </c>
      <c r="M40" s="88">
        <v>0.003923611111111108</v>
      </c>
      <c r="N40" s="26">
        <v>5</v>
      </c>
      <c r="O40" s="130">
        <v>26</v>
      </c>
    </row>
    <row r="41" spans="1:15" s="32" customFormat="1" ht="12" customHeight="1">
      <c r="A41" s="129">
        <v>32</v>
      </c>
      <c r="B41" s="55" t="s">
        <v>143</v>
      </c>
      <c r="C41" s="53" t="s">
        <v>181</v>
      </c>
      <c r="D41" s="54">
        <v>3</v>
      </c>
      <c r="E41" s="53">
        <v>311</v>
      </c>
      <c r="F41" s="86">
        <v>0.036111111111111115</v>
      </c>
      <c r="G41" s="88">
        <v>0.04020833333333333</v>
      </c>
      <c r="H41" s="87">
        <v>0.0002893518518518519</v>
      </c>
      <c r="I41" s="87">
        <v>0.0038078703703703642</v>
      </c>
      <c r="J41" s="83">
        <v>1</v>
      </c>
      <c r="K41" s="89">
        <v>0.000173611111111111</v>
      </c>
      <c r="L41" s="88">
        <v>0.00017361111111111112</v>
      </c>
      <c r="M41" s="88">
        <v>0.003981481481481476</v>
      </c>
      <c r="N41" s="26">
        <v>6</v>
      </c>
      <c r="O41" s="130">
        <v>25</v>
      </c>
    </row>
    <row r="42" spans="1:15" s="32" customFormat="1" ht="12" customHeight="1">
      <c r="A42" s="129">
        <v>33</v>
      </c>
      <c r="B42" s="50" t="s">
        <v>133</v>
      </c>
      <c r="C42" s="51" t="s">
        <v>155</v>
      </c>
      <c r="D42" s="51">
        <v>3</v>
      </c>
      <c r="E42" s="57">
        <v>346</v>
      </c>
      <c r="F42" s="92">
        <v>0.08263888888888889</v>
      </c>
      <c r="G42" s="92">
        <v>0.08671296296296295</v>
      </c>
      <c r="H42" s="89">
        <v>0</v>
      </c>
      <c r="I42" s="87">
        <v>0.004074074074074063</v>
      </c>
      <c r="J42" s="45">
        <v>1</v>
      </c>
      <c r="K42" s="89">
        <v>0.000173611111111111</v>
      </c>
      <c r="L42" s="92">
        <v>0.00017361111111111112</v>
      </c>
      <c r="M42" s="88">
        <v>0.004247685185185175</v>
      </c>
      <c r="N42" s="26">
        <v>7</v>
      </c>
      <c r="O42" s="130">
        <v>24</v>
      </c>
    </row>
    <row r="43" spans="1:15" ht="12.75">
      <c r="A43" s="129">
        <v>34</v>
      </c>
      <c r="B43" s="55" t="s">
        <v>144</v>
      </c>
      <c r="C43" s="53" t="s">
        <v>181</v>
      </c>
      <c r="D43" s="54">
        <v>3</v>
      </c>
      <c r="E43" s="53">
        <v>313</v>
      </c>
      <c r="F43" s="86">
        <v>0.03888888888888889</v>
      </c>
      <c r="G43" s="88">
        <v>0.04293981481481481</v>
      </c>
      <c r="H43" s="87">
        <v>0.00015046296296296297</v>
      </c>
      <c r="I43" s="87">
        <v>0.0039004629629629597</v>
      </c>
      <c r="J43" s="83">
        <v>2</v>
      </c>
      <c r="K43" s="89">
        <v>0.000173611111111111</v>
      </c>
      <c r="L43" s="88">
        <v>0.00034722222222222224</v>
      </c>
      <c r="M43" s="88">
        <v>0.004247685185185182</v>
      </c>
      <c r="N43" s="26">
        <v>8</v>
      </c>
      <c r="O43" s="130">
        <v>23</v>
      </c>
    </row>
    <row r="44" spans="1:15" ht="12.75">
      <c r="A44" s="129">
        <v>35</v>
      </c>
      <c r="B44" s="63" t="s">
        <v>168</v>
      </c>
      <c r="C44" s="24" t="s">
        <v>171</v>
      </c>
      <c r="D44" s="51">
        <v>3</v>
      </c>
      <c r="E44" s="57">
        <v>333</v>
      </c>
      <c r="F44" s="92">
        <v>0.08819444444444445</v>
      </c>
      <c r="G44" s="92">
        <v>0.09229166666666666</v>
      </c>
      <c r="H44" s="89">
        <v>0</v>
      </c>
      <c r="I44" s="87">
        <v>0.0040972222222222104</v>
      </c>
      <c r="J44" s="45">
        <v>1</v>
      </c>
      <c r="K44" s="89">
        <v>0.000173611111111111</v>
      </c>
      <c r="L44" s="92">
        <v>0.00017361111111111112</v>
      </c>
      <c r="M44" s="88">
        <v>0.004270833333333322</v>
      </c>
      <c r="N44" s="26">
        <v>9</v>
      </c>
      <c r="O44" s="130">
        <v>22</v>
      </c>
    </row>
    <row r="45" spans="1:15" ht="12.75">
      <c r="A45" s="129">
        <v>36</v>
      </c>
      <c r="B45" s="55" t="s">
        <v>145</v>
      </c>
      <c r="C45" s="53" t="s">
        <v>181</v>
      </c>
      <c r="D45" s="54">
        <v>3</v>
      </c>
      <c r="E45" s="53">
        <v>314</v>
      </c>
      <c r="F45" s="86">
        <v>0.03888888888888889</v>
      </c>
      <c r="G45" s="88">
        <v>0.0427662037037037</v>
      </c>
      <c r="H45" s="87">
        <v>0</v>
      </c>
      <c r="I45" s="87">
        <v>0.0038773148148148126</v>
      </c>
      <c r="J45" s="83">
        <v>3</v>
      </c>
      <c r="K45" s="89">
        <v>0.000173611111111111</v>
      </c>
      <c r="L45" s="88">
        <v>0.0005208333333333333</v>
      </c>
      <c r="M45" s="88">
        <v>0.004398148148148146</v>
      </c>
      <c r="N45" s="26">
        <v>10</v>
      </c>
      <c r="O45" s="130">
        <v>21</v>
      </c>
    </row>
    <row r="47" spans="2:15" ht="12.75">
      <c r="B47" s="6" t="s">
        <v>46</v>
      </c>
      <c r="C47" s="6" t="s">
        <v>47</v>
      </c>
      <c r="D47" s="35"/>
      <c r="G47" s="64" t="s">
        <v>7</v>
      </c>
      <c r="J47" s="64" t="s">
        <v>204</v>
      </c>
      <c r="O47" s="2" t="s">
        <v>277</v>
      </c>
    </row>
    <row r="48" spans="1:15" ht="12.75">
      <c r="A48" s="406" t="s">
        <v>42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</row>
    <row r="49" spans="1:15" ht="12.75">
      <c r="A49" s="406" t="s">
        <v>43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</row>
    <row r="50" spans="1:15" ht="12.75">
      <c r="A50" s="406" t="s">
        <v>44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</row>
    <row r="51" spans="1:15" ht="12.75">
      <c r="A51" s="407" t="s">
        <v>48</v>
      </c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</row>
    <row r="52" spans="1:15" ht="12.75">
      <c r="A52" s="345" t="s">
        <v>5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</row>
    <row r="53" spans="1:15" ht="12.75">
      <c r="A53" s="402" t="s">
        <v>192</v>
      </c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</row>
    <row r="54" spans="1:15" ht="12.75" customHeight="1">
      <c r="A54" s="404" t="s">
        <v>52</v>
      </c>
      <c r="B54" s="404"/>
      <c r="C54" s="6"/>
      <c r="D54" s="6"/>
      <c r="E54" s="6"/>
      <c r="F54" s="6"/>
      <c r="G54" s="6"/>
      <c r="H54" s="6"/>
      <c r="I54" s="6"/>
      <c r="J54" s="6"/>
      <c r="K54" s="6"/>
      <c r="L54" s="6"/>
      <c r="M54" s="405" t="s">
        <v>53</v>
      </c>
      <c r="N54" s="405"/>
      <c r="O54" s="405"/>
    </row>
    <row r="55" spans="1:15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63.75">
      <c r="A56" s="41" t="s">
        <v>174</v>
      </c>
      <c r="B56" s="41" t="s">
        <v>0</v>
      </c>
      <c r="C56" s="41" t="s">
        <v>1</v>
      </c>
      <c r="D56" s="42" t="s">
        <v>45</v>
      </c>
      <c r="E56" s="41" t="s">
        <v>2</v>
      </c>
      <c r="F56" s="41" t="s">
        <v>13</v>
      </c>
      <c r="G56" s="39" t="s">
        <v>3</v>
      </c>
      <c r="H56" s="39" t="s">
        <v>24</v>
      </c>
      <c r="I56" s="39" t="s">
        <v>189</v>
      </c>
      <c r="J56" s="39" t="s">
        <v>183</v>
      </c>
      <c r="K56" s="39" t="s">
        <v>185</v>
      </c>
      <c r="L56" s="39" t="s">
        <v>184</v>
      </c>
      <c r="M56" s="41" t="s">
        <v>33</v>
      </c>
      <c r="N56" s="41" t="s">
        <v>6</v>
      </c>
      <c r="O56" s="41" t="s">
        <v>49</v>
      </c>
    </row>
    <row r="57" spans="1:15" ht="12.75">
      <c r="A57" s="129">
        <v>37</v>
      </c>
      <c r="B57" s="63" t="s">
        <v>166</v>
      </c>
      <c r="C57" s="24" t="s">
        <v>171</v>
      </c>
      <c r="D57" s="51">
        <v>3</v>
      </c>
      <c r="E57" s="57">
        <v>334</v>
      </c>
      <c r="F57" s="92">
        <v>0.08819444444444445</v>
      </c>
      <c r="G57" s="92">
        <v>0.09246527777777779</v>
      </c>
      <c r="H57" s="100">
        <v>0</v>
      </c>
      <c r="I57" s="87">
        <v>0.004270833333333335</v>
      </c>
      <c r="J57" s="45">
        <v>2</v>
      </c>
      <c r="K57" s="89">
        <v>0.000173611111111111</v>
      </c>
      <c r="L57" s="92">
        <v>0.00034722222222222224</v>
      </c>
      <c r="M57" s="88">
        <v>0.004618055555555557</v>
      </c>
      <c r="N57" s="26">
        <v>11</v>
      </c>
      <c r="O57" s="130">
        <v>20</v>
      </c>
    </row>
    <row r="58" spans="1:15" ht="12.75">
      <c r="A58" s="129">
        <v>38</v>
      </c>
      <c r="B58" s="63" t="s">
        <v>167</v>
      </c>
      <c r="C58" s="24" t="s">
        <v>171</v>
      </c>
      <c r="D58" s="51">
        <v>3</v>
      </c>
      <c r="E58" s="57">
        <v>332</v>
      </c>
      <c r="F58" s="92">
        <v>0.08611111111111112</v>
      </c>
      <c r="G58" s="92">
        <v>0.09106481481481482</v>
      </c>
      <c r="H58" s="92">
        <v>0</v>
      </c>
      <c r="I58" s="87">
        <v>0.004953703703703696</v>
      </c>
      <c r="J58" s="45">
        <v>0</v>
      </c>
      <c r="K58" s="89">
        <v>0.000173611111111111</v>
      </c>
      <c r="L58" s="92">
        <v>0</v>
      </c>
      <c r="M58" s="88">
        <v>0.004953703703703696</v>
      </c>
      <c r="N58" s="26">
        <v>12</v>
      </c>
      <c r="O58" s="130">
        <v>19</v>
      </c>
    </row>
    <row r="59" spans="1:15" ht="12.75">
      <c r="A59" s="129">
        <v>39</v>
      </c>
      <c r="B59" s="52" t="s">
        <v>90</v>
      </c>
      <c r="C59" s="53" t="s">
        <v>23</v>
      </c>
      <c r="D59" s="54">
        <v>3</v>
      </c>
      <c r="E59" s="53">
        <v>321</v>
      </c>
      <c r="F59" s="92">
        <v>0.05486111111111111</v>
      </c>
      <c r="G59" s="92">
        <v>0.058645833333333335</v>
      </c>
      <c r="H59" s="88">
        <v>0</v>
      </c>
      <c r="I59" s="87">
        <v>0.003784722222222224</v>
      </c>
      <c r="J59" s="45">
        <v>7</v>
      </c>
      <c r="K59" s="89">
        <v>0.000173611111111111</v>
      </c>
      <c r="L59" s="92">
        <v>0.0012152777777777778</v>
      </c>
      <c r="M59" s="88">
        <v>0.005</v>
      </c>
      <c r="N59" s="26">
        <v>13</v>
      </c>
      <c r="O59" s="130">
        <v>18</v>
      </c>
    </row>
    <row r="60" spans="1:15" ht="12.75">
      <c r="A60" s="129">
        <v>40</v>
      </c>
      <c r="B60" s="50" t="s">
        <v>190</v>
      </c>
      <c r="C60" s="51" t="s">
        <v>155</v>
      </c>
      <c r="D60" s="51">
        <v>3</v>
      </c>
      <c r="E60" s="57">
        <v>345</v>
      </c>
      <c r="F60" s="92">
        <v>0.08125</v>
      </c>
      <c r="G60" s="92">
        <v>0.08648148148148148</v>
      </c>
      <c r="H60" s="92">
        <v>0</v>
      </c>
      <c r="I60" s="87">
        <v>0.005231481481481476</v>
      </c>
      <c r="J60" s="45">
        <v>0</v>
      </c>
      <c r="K60" s="89">
        <v>0.000173611111111111</v>
      </c>
      <c r="L60" s="92">
        <v>0</v>
      </c>
      <c r="M60" s="88">
        <v>0.005231481481481476</v>
      </c>
      <c r="N60" s="26">
        <v>14</v>
      </c>
      <c r="O60" s="130">
        <v>17</v>
      </c>
    </row>
    <row r="61" spans="1:15" ht="12.75">
      <c r="A61" s="129">
        <v>41</v>
      </c>
      <c r="B61" s="52" t="s">
        <v>92</v>
      </c>
      <c r="C61" s="53" t="s">
        <v>23</v>
      </c>
      <c r="D61" s="54">
        <v>3</v>
      </c>
      <c r="E61" s="53">
        <v>326</v>
      </c>
      <c r="F61" s="92">
        <v>0.06180555555555556</v>
      </c>
      <c r="G61" s="92">
        <v>0.06743055555555556</v>
      </c>
      <c r="H61" s="88">
        <v>0</v>
      </c>
      <c r="I61" s="87">
        <v>0.005625</v>
      </c>
      <c r="J61" s="45">
        <v>7</v>
      </c>
      <c r="K61" s="89">
        <v>0.000173611111111111</v>
      </c>
      <c r="L61" s="92">
        <v>0.0012152777777777778</v>
      </c>
      <c r="M61" s="88">
        <v>0.006840277777777783</v>
      </c>
      <c r="N61" s="26">
        <v>15</v>
      </c>
      <c r="O61" s="130">
        <v>16</v>
      </c>
    </row>
    <row r="62" spans="1:15" ht="13.5" thickBot="1">
      <c r="A62" s="131">
        <v>42</v>
      </c>
      <c r="B62" s="165" t="s">
        <v>165</v>
      </c>
      <c r="C62" s="166" t="s">
        <v>171</v>
      </c>
      <c r="D62" s="134">
        <v>3</v>
      </c>
      <c r="E62" s="133">
        <v>331</v>
      </c>
      <c r="F62" s="167">
        <v>0.08611111111111112</v>
      </c>
      <c r="G62" s="167">
        <v>0.0909375</v>
      </c>
      <c r="H62" s="167">
        <v>0</v>
      </c>
      <c r="I62" s="137">
        <v>0.00482638888888888</v>
      </c>
      <c r="J62" s="148">
        <v>0</v>
      </c>
      <c r="K62" s="139">
        <v>0.000173611111111111</v>
      </c>
      <c r="L62" s="167">
        <v>0</v>
      </c>
      <c r="M62" s="136">
        <v>0.00482638888888888</v>
      </c>
      <c r="N62" s="140">
        <v>16</v>
      </c>
      <c r="O62" s="168">
        <v>15</v>
      </c>
    </row>
    <row r="63" spans="1:15" ht="12.75">
      <c r="A63" s="186">
        <v>43</v>
      </c>
      <c r="B63" s="160" t="s">
        <v>156</v>
      </c>
      <c r="C63" s="120" t="s">
        <v>21</v>
      </c>
      <c r="D63" s="161">
        <v>4</v>
      </c>
      <c r="E63" s="120">
        <v>412</v>
      </c>
      <c r="F63" s="187">
        <v>0.002777777777777778</v>
      </c>
      <c r="G63" s="126">
        <v>0.005138888888888889</v>
      </c>
      <c r="H63" s="126">
        <v>0</v>
      </c>
      <c r="I63" s="126">
        <v>0.002361111111111111</v>
      </c>
      <c r="J63" s="188">
        <v>0</v>
      </c>
      <c r="K63" s="194">
        <v>0.000173611111111111</v>
      </c>
      <c r="L63" s="126">
        <v>0</v>
      </c>
      <c r="M63" s="126">
        <v>0.002361111111111111</v>
      </c>
      <c r="N63" s="127">
        <v>1</v>
      </c>
      <c r="O63" s="171">
        <v>33</v>
      </c>
    </row>
    <row r="64" spans="1:15" ht="12.75">
      <c r="A64" s="189">
        <v>44</v>
      </c>
      <c r="B64" s="50" t="s">
        <v>157</v>
      </c>
      <c r="C64" s="49" t="s">
        <v>21</v>
      </c>
      <c r="D64" s="51">
        <v>4</v>
      </c>
      <c r="E64" s="49">
        <v>411</v>
      </c>
      <c r="F64" s="184">
        <v>0</v>
      </c>
      <c r="G64" s="88">
        <v>0.0024537037037037036</v>
      </c>
      <c r="H64" s="88">
        <v>0</v>
      </c>
      <c r="I64" s="88">
        <v>0.0024537037037037036</v>
      </c>
      <c r="J64" s="83">
        <v>0</v>
      </c>
      <c r="K64" s="94">
        <v>0.000173611111111111</v>
      </c>
      <c r="L64" s="88">
        <v>0</v>
      </c>
      <c r="M64" s="88">
        <v>0.0024537037037037036</v>
      </c>
      <c r="N64" s="26">
        <v>2</v>
      </c>
      <c r="O64" s="172">
        <v>31</v>
      </c>
    </row>
    <row r="65" spans="1:15" ht="12.75">
      <c r="A65" s="189">
        <v>45</v>
      </c>
      <c r="B65" s="52" t="s">
        <v>107</v>
      </c>
      <c r="C65" s="53" t="s">
        <v>179</v>
      </c>
      <c r="D65" s="54">
        <v>4</v>
      </c>
      <c r="E65" s="53">
        <v>424</v>
      </c>
      <c r="F65" s="86">
        <v>0.017361111111111112</v>
      </c>
      <c r="G65" s="88">
        <v>0.019814814814814816</v>
      </c>
      <c r="H65" s="88">
        <v>0</v>
      </c>
      <c r="I65" s="88">
        <v>0.0024537037037037045</v>
      </c>
      <c r="J65" s="83">
        <v>0</v>
      </c>
      <c r="K65" s="94">
        <v>0.000173611111111111</v>
      </c>
      <c r="L65" s="88">
        <v>0</v>
      </c>
      <c r="M65" s="88">
        <v>0.0024537037037037045</v>
      </c>
      <c r="N65" s="26">
        <v>3</v>
      </c>
      <c r="O65" s="172">
        <v>29</v>
      </c>
    </row>
    <row r="66" spans="1:15" ht="12.75">
      <c r="A66" s="189">
        <v>46</v>
      </c>
      <c r="B66" s="52" t="s">
        <v>105</v>
      </c>
      <c r="C66" s="53" t="s">
        <v>179</v>
      </c>
      <c r="D66" s="54">
        <v>4</v>
      </c>
      <c r="E66" s="53">
        <v>422</v>
      </c>
      <c r="F66" s="86">
        <v>0.014583333333333332</v>
      </c>
      <c r="G66" s="88">
        <v>0.017141203703703704</v>
      </c>
      <c r="H66" s="88">
        <v>0</v>
      </c>
      <c r="I66" s="88">
        <v>0.002557870370370372</v>
      </c>
      <c r="J66" s="83">
        <v>0</v>
      </c>
      <c r="K66" s="94">
        <v>0.000173611111111111</v>
      </c>
      <c r="L66" s="88">
        <v>0</v>
      </c>
      <c r="M66" s="88">
        <v>0.002557870370370372</v>
      </c>
      <c r="N66" s="26">
        <v>4</v>
      </c>
      <c r="O66" s="172">
        <v>27</v>
      </c>
    </row>
    <row r="67" spans="1:15" ht="12.75">
      <c r="A67" s="189">
        <v>47</v>
      </c>
      <c r="B67" s="52" t="s">
        <v>106</v>
      </c>
      <c r="C67" s="53" t="s">
        <v>179</v>
      </c>
      <c r="D67" s="54">
        <v>4</v>
      </c>
      <c r="E67" s="53">
        <v>423</v>
      </c>
      <c r="F67" s="86">
        <v>0.015972222222222224</v>
      </c>
      <c r="G67" s="88">
        <v>0.018599537037037036</v>
      </c>
      <c r="H67" s="88">
        <v>0</v>
      </c>
      <c r="I67" s="88">
        <v>0.0026273148148148115</v>
      </c>
      <c r="J67" s="83">
        <v>0</v>
      </c>
      <c r="K67" s="94">
        <v>0.000173611111111111</v>
      </c>
      <c r="L67" s="88">
        <v>0</v>
      </c>
      <c r="M67" s="88">
        <v>0.0026273148148148115</v>
      </c>
      <c r="N67" s="26">
        <v>5</v>
      </c>
      <c r="O67" s="172">
        <v>26</v>
      </c>
    </row>
    <row r="68" spans="1:15" ht="12.75">
      <c r="A68" s="189">
        <v>48</v>
      </c>
      <c r="B68" s="50" t="s">
        <v>158</v>
      </c>
      <c r="C68" s="49" t="s">
        <v>21</v>
      </c>
      <c r="D68" s="51">
        <v>4</v>
      </c>
      <c r="E68" s="49">
        <v>413</v>
      </c>
      <c r="F68" s="184">
        <v>0.004861111111111111</v>
      </c>
      <c r="G68" s="88">
        <v>0.0075</v>
      </c>
      <c r="H68" s="88">
        <v>0</v>
      </c>
      <c r="I68" s="88">
        <v>0.0026388888888888885</v>
      </c>
      <c r="J68" s="83">
        <v>0</v>
      </c>
      <c r="K68" s="94">
        <v>0.000173611111111111</v>
      </c>
      <c r="L68" s="88">
        <v>0</v>
      </c>
      <c r="M68" s="88">
        <v>0.0026388888888888885</v>
      </c>
      <c r="N68" s="26">
        <v>6</v>
      </c>
      <c r="O68" s="172">
        <v>25</v>
      </c>
    </row>
    <row r="69" spans="1:15" ht="12.75">
      <c r="A69" s="189">
        <v>49</v>
      </c>
      <c r="B69" s="52" t="s">
        <v>110</v>
      </c>
      <c r="C69" s="53" t="s">
        <v>179</v>
      </c>
      <c r="D69" s="54">
        <v>4</v>
      </c>
      <c r="E69" s="53">
        <v>421</v>
      </c>
      <c r="F69" s="86">
        <v>0.013194444444444444</v>
      </c>
      <c r="G69" s="88">
        <v>0.01613425925925926</v>
      </c>
      <c r="H69" s="88">
        <v>0</v>
      </c>
      <c r="I69" s="88">
        <v>0.002939814814814817</v>
      </c>
      <c r="J69" s="83">
        <v>0</v>
      </c>
      <c r="K69" s="94">
        <v>0.000173611111111111</v>
      </c>
      <c r="L69" s="88">
        <v>0</v>
      </c>
      <c r="M69" s="88">
        <v>0.002939814814814817</v>
      </c>
      <c r="N69" s="26">
        <v>7</v>
      </c>
      <c r="O69" s="172">
        <v>24</v>
      </c>
    </row>
    <row r="70" spans="1:15" ht="12.75">
      <c r="A70" s="189">
        <v>50</v>
      </c>
      <c r="B70" s="55" t="s">
        <v>75</v>
      </c>
      <c r="C70" s="54" t="s">
        <v>72</v>
      </c>
      <c r="D70" s="54">
        <v>4</v>
      </c>
      <c r="E70" s="53">
        <v>431</v>
      </c>
      <c r="F70" s="92">
        <v>0.07430555555555556</v>
      </c>
      <c r="G70" s="92">
        <v>0.07741898148148148</v>
      </c>
      <c r="H70" s="94">
        <v>0</v>
      </c>
      <c r="I70" s="88">
        <v>0.0031134259259259223</v>
      </c>
      <c r="J70" s="45">
        <v>0</v>
      </c>
      <c r="K70" s="94">
        <v>0.000173611111111111</v>
      </c>
      <c r="L70" s="92">
        <v>0</v>
      </c>
      <c r="M70" s="88">
        <v>0.0031134259259259223</v>
      </c>
      <c r="N70" s="26">
        <v>8</v>
      </c>
      <c r="O70" s="172">
        <v>23</v>
      </c>
    </row>
    <row r="71" spans="1:15" ht="12.75">
      <c r="A71" s="189">
        <v>51</v>
      </c>
      <c r="B71" s="52" t="s">
        <v>78</v>
      </c>
      <c r="C71" s="54" t="s">
        <v>72</v>
      </c>
      <c r="D71" s="54">
        <v>4</v>
      </c>
      <c r="E71" s="53">
        <v>432</v>
      </c>
      <c r="F71" s="92">
        <v>0.07569444444444444</v>
      </c>
      <c r="G71" s="92">
        <v>0.07885416666666667</v>
      </c>
      <c r="H71" s="92">
        <v>0</v>
      </c>
      <c r="I71" s="88">
        <v>0.0031597222222222304</v>
      </c>
      <c r="J71" s="45">
        <v>0</v>
      </c>
      <c r="K71" s="94">
        <v>0.000173611111111111</v>
      </c>
      <c r="L71" s="92">
        <v>0</v>
      </c>
      <c r="M71" s="88">
        <v>0.0031597222222222304</v>
      </c>
      <c r="N71" s="26">
        <v>9</v>
      </c>
      <c r="O71" s="172">
        <v>22</v>
      </c>
    </row>
    <row r="72" spans="1:15" ht="12.75">
      <c r="A72" s="189">
        <v>52</v>
      </c>
      <c r="B72" s="55" t="s">
        <v>77</v>
      </c>
      <c r="C72" s="54" t="s">
        <v>72</v>
      </c>
      <c r="D72" s="54">
        <v>4</v>
      </c>
      <c r="E72" s="53">
        <v>433</v>
      </c>
      <c r="F72" s="92">
        <v>0.07777777777777778</v>
      </c>
      <c r="G72" s="92">
        <v>0.08120370370370371</v>
      </c>
      <c r="H72" s="94">
        <v>0</v>
      </c>
      <c r="I72" s="88">
        <v>0.0034259259259259295</v>
      </c>
      <c r="J72" s="45">
        <v>0</v>
      </c>
      <c r="K72" s="94">
        <v>0.000173611111111111</v>
      </c>
      <c r="L72" s="92">
        <v>0</v>
      </c>
      <c r="M72" s="88">
        <v>0.0034259259259259295</v>
      </c>
      <c r="N72" s="26">
        <v>10</v>
      </c>
      <c r="O72" s="172">
        <v>21</v>
      </c>
    </row>
    <row r="73" spans="1:15" ht="13.5" thickBot="1">
      <c r="A73" s="195">
        <v>53</v>
      </c>
      <c r="B73" s="173" t="s">
        <v>76</v>
      </c>
      <c r="C73" s="169" t="s">
        <v>72</v>
      </c>
      <c r="D73" s="169">
        <v>4</v>
      </c>
      <c r="E73" s="170">
        <v>434</v>
      </c>
      <c r="F73" s="147">
        <v>0.07916666666666666</v>
      </c>
      <c r="G73" s="147">
        <v>0.08328703703703703</v>
      </c>
      <c r="H73" s="147">
        <v>0</v>
      </c>
      <c r="I73" s="136">
        <v>0.0041203703703703715</v>
      </c>
      <c r="J73" s="148">
        <v>1</v>
      </c>
      <c r="K73" s="192">
        <v>0.000173611111111111</v>
      </c>
      <c r="L73" s="147">
        <v>0.00017361111111111112</v>
      </c>
      <c r="M73" s="136">
        <v>0.004293981481481483</v>
      </c>
      <c r="N73" s="140">
        <v>11</v>
      </c>
      <c r="O73" s="168">
        <v>20</v>
      </c>
    </row>
    <row r="74" spans="1:15" ht="12.75">
      <c r="A74" s="183">
        <v>54</v>
      </c>
      <c r="B74" s="110" t="s">
        <v>111</v>
      </c>
      <c r="C74" s="111" t="s">
        <v>89</v>
      </c>
      <c r="D74" s="102">
        <v>5</v>
      </c>
      <c r="E74" s="111">
        <v>513</v>
      </c>
      <c r="F74" s="112">
        <v>0.03194444444444445</v>
      </c>
      <c r="G74" s="113">
        <v>0.0347337962962963</v>
      </c>
      <c r="H74" s="113">
        <v>0</v>
      </c>
      <c r="I74" s="113">
        <v>0.0027893518518518484</v>
      </c>
      <c r="J74" s="114">
        <v>0</v>
      </c>
      <c r="K74" s="115">
        <v>0.000173611111111111</v>
      </c>
      <c r="L74" s="113">
        <v>0</v>
      </c>
      <c r="M74" s="116">
        <v>0.0027893518518518484</v>
      </c>
      <c r="N74" s="117">
        <v>1</v>
      </c>
      <c r="O74" s="190">
        <v>33</v>
      </c>
    </row>
    <row r="75" spans="1:15" ht="12.75">
      <c r="A75" s="129">
        <v>55</v>
      </c>
      <c r="B75" s="52" t="s">
        <v>112</v>
      </c>
      <c r="C75" s="53" t="s">
        <v>89</v>
      </c>
      <c r="D75" s="54">
        <v>5</v>
      </c>
      <c r="E75" s="53">
        <v>514</v>
      </c>
      <c r="F75" s="84">
        <v>0.03194444444444445</v>
      </c>
      <c r="G75" s="87">
        <v>0.034768518518518525</v>
      </c>
      <c r="H75" s="87">
        <v>0</v>
      </c>
      <c r="I75" s="87">
        <v>0.002824074074074076</v>
      </c>
      <c r="J75" s="82">
        <v>0</v>
      </c>
      <c r="K75" s="89">
        <v>0.000173611111111111</v>
      </c>
      <c r="L75" s="87">
        <v>0</v>
      </c>
      <c r="M75" s="88">
        <v>0.002824074074074076</v>
      </c>
      <c r="N75" s="26">
        <v>2</v>
      </c>
      <c r="O75" s="172">
        <v>31</v>
      </c>
    </row>
    <row r="76" spans="1:15" ht="12.75">
      <c r="A76" s="129">
        <v>56</v>
      </c>
      <c r="B76" s="55" t="s">
        <v>138</v>
      </c>
      <c r="C76" s="49" t="s">
        <v>79</v>
      </c>
      <c r="D76" s="54">
        <v>5</v>
      </c>
      <c r="E76" s="49">
        <v>524</v>
      </c>
      <c r="F76" s="100">
        <v>0.04375</v>
      </c>
      <c r="G76" s="89">
        <v>0.04694444444444445</v>
      </c>
      <c r="H76" s="87">
        <v>0</v>
      </c>
      <c r="I76" s="87">
        <v>0.003194444444444451</v>
      </c>
      <c r="J76" s="98">
        <v>0</v>
      </c>
      <c r="K76" s="89">
        <v>0.000173611111111111</v>
      </c>
      <c r="L76" s="89">
        <v>0</v>
      </c>
      <c r="M76" s="88">
        <v>0.003194444444444451</v>
      </c>
      <c r="N76" s="26">
        <v>3</v>
      </c>
      <c r="O76" s="172">
        <v>29</v>
      </c>
    </row>
    <row r="77" spans="1:15" ht="12.75">
      <c r="A77" s="129">
        <v>57</v>
      </c>
      <c r="B77" s="55" t="s">
        <v>61</v>
      </c>
      <c r="C77" s="49" t="s">
        <v>79</v>
      </c>
      <c r="D77" s="54">
        <v>5</v>
      </c>
      <c r="E77" s="49">
        <v>523</v>
      </c>
      <c r="F77" s="100">
        <v>0.04375</v>
      </c>
      <c r="G77" s="100">
        <v>0.046921296296296294</v>
      </c>
      <c r="H77" s="87">
        <v>0</v>
      </c>
      <c r="I77" s="87">
        <v>0.003171296296296297</v>
      </c>
      <c r="J77" s="99">
        <v>1</v>
      </c>
      <c r="K77" s="89">
        <v>0.000173611111111111</v>
      </c>
      <c r="L77" s="89">
        <v>0.00017361111111111112</v>
      </c>
      <c r="M77" s="88">
        <v>0.003344907407407408</v>
      </c>
      <c r="N77" s="26">
        <v>4</v>
      </c>
      <c r="O77" s="172">
        <v>27</v>
      </c>
    </row>
    <row r="78" spans="1:15" ht="12.75">
      <c r="A78" s="129">
        <v>58</v>
      </c>
      <c r="B78" s="25" t="s">
        <v>152</v>
      </c>
      <c r="C78" s="49" t="s">
        <v>65</v>
      </c>
      <c r="D78" s="24">
        <v>5</v>
      </c>
      <c r="E78" s="49">
        <v>531</v>
      </c>
      <c r="F78" s="92">
        <v>0.05486111111111111</v>
      </c>
      <c r="G78" s="92">
        <v>0.058611111111111114</v>
      </c>
      <c r="H78" s="87">
        <v>0</v>
      </c>
      <c r="I78" s="87">
        <v>0.00375</v>
      </c>
      <c r="J78" s="45">
        <v>0</v>
      </c>
      <c r="K78" s="89">
        <v>0.000173611111111111</v>
      </c>
      <c r="L78" s="92">
        <v>0</v>
      </c>
      <c r="M78" s="88">
        <v>0.00375</v>
      </c>
      <c r="N78" s="26">
        <v>5</v>
      </c>
      <c r="O78" s="172">
        <v>26</v>
      </c>
    </row>
    <row r="79" spans="1:15" ht="12.75">
      <c r="A79" s="129">
        <v>59</v>
      </c>
      <c r="B79" s="25" t="s">
        <v>151</v>
      </c>
      <c r="C79" s="49" t="s">
        <v>65</v>
      </c>
      <c r="D79" s="24">
        <v>5</v>
      </c>
      <c r="E79" s="49">
        <v>536</v>
      </c>
      <c r="F79" s="92">
        <v>0.06180555555555556</v>
      </c>
      <c r="G79" s="92">
        <v>0.06542824074074073</v>
      </c>
      <c r="H79" s="87">
        <v>0</v>
      </c>
      <c r="I79" s="87">
        <v>0.0036226851851851732</v>
      </c>
      <c r="J79" s="45">
        <v>1</v>
      </c>
      <c r="K79" s="89">
        <v>0.000173611111111111</v>
      </c>
      <c r="L79" s="92">
        <v>0.00017361111111111112</v>
      </c>
      <c r="M79" s="88">
        <v>0.003796296296296284</v>
      </c>
      <c r="N79" s="26">
        <v>6</v>
      </c>
      <c r="O79" s="172">
        <v>25</v>
      </c>
    </row>
    <row r="80" spans="1:15" ht="12.75">
      <c r="A80" s="129">
        <v>60</v>
      </c>
      <c r="B80" s="25" t="s">
        <v>154</v>
      </c>
      <c r="C80" s="49" t="s">
        <v>65</v>
      </c>
      <c r="D80" s="24">
        <v>5</v>
      </c>
      <c r="E80" s="49">
        <v>535</v>
      </c>
      <c r="F80" s="92">
        <v>0.06041666666666667</v>
      </c>
      <c r="G80" s="92">
        <v>0.06421296296296296</v>
      </c>
      <c r="H80" s="87">
        <v>0</v>
      </c>
      <c r="I80" s="87">
        <v>0.0037962962962962907</v>
      </c>
      <c r="J80" s="45">
        <v>0</v>
      </c>
      <c r="K80" s="89">
        <v>0.000173611111111111</v>
      </c>
      <c r="L80" s="92">
        <v>0</v>
      </c>
      <c r="M80" s="88">
        <v>0.0037962962962962907</v>
      </c>
      <c r="N80" s="26">
        <v>7</v>
      </c>
      <c r="O80" s="172">
        <v>24</v>
      </c>
    </row>
    <row r="81" spans="1:15" ht="12.75">
      <c r="A81" s="129">
        <v>61</v>
      </c>
      <c r="B81" s="52" t="s">
        <v>177</v>
      </c>
      <c r="C81" s="53" t="s">
        <v>89</v>
      </c>
      <c r="D81" s="54">
        <v>5</v>
      </c>
      <c r="E81" s="53">
        <v>511</v>
      </c>
      <c r="F81" s="86">
        <v>0.030555555555555555</v>
      </c>
      <c r="G81" s="88">
        <v>0.03443287037037037</v>
      </c>
      <c r="H81" s="87">
        <v>0</v>
      </c>
      <c r="I81" s="87">
        <v>0.003877314814814816</v>
      </c>
      <c r="J81" s="83">
        <v>0</v>
      </c>
      <c r="K81" s="89">
        <v>0.000173611111111111</v>
      </c>
      <c r="L81" s="88">
        <v>0</v>
      </c>
      <c r="M81" s="88">
        <v>0.003877314814814816</v>
      </c>
      <c r="N81" s="26">
        <v>8</v>
      </c>
      <c r="O81" s="172">
        <v>23</v>
      </c>
    </row>
    <row r="82" spans="1:15" ht="12.75">
      <c r="A82" s="129">
        <v>62</v>
      </c>
      <c r="B82" s="52" t="s">
        <v>178</v>
      </c>
      <c r="C82" s="53" t="s">
        <v>89</v>
      </c>
      <c r="D82" s="54">
        <v>5</v>
      </c>
      <c r="E82" s="53">
        <v>512</v>
      </c>
      <c r="F82" s="86">
        <v>0.030555555555555555</v>
      </c>
      <c r="G82" s="88">
        <v>0.03449074074074074</v>
      </c>
      <c r="H82" s="87">
        <v>0</v>
      </c>
      <c r="I82" s="87">
        <v>0.003935185185185184</v>
      </c>
      <c r="J82" s="83">
        <v>2</v>
      </c>
      <c r="K82" s="89">
        <v>0.000173611111111111</v>
      </c>
      <c r="L82" s="88">
        <v>0.00034722222222222224</v>
      </c>
      <c r="M82" s="88">
        <v>0.004282407407407406</v>
      </c>
      <c r="N82" s="26">
        <v>9</v>
      </c>
      <c r="O82" s="172">
        <v>22</v>
      </c>
    </row>
    <row r="83" spans="1:15" ht="12.75">
      <c r="A83" s="129">
        <v>63</v>
      </c>
      <c r="B83" s="25" t="s">
        <v>153</v>
      </c>
      <c r="C83" s="49" t="s">
        <v>65</v>
      </c>
      <c r="D83" s="24">
        <v>5</v>
      </c>
      <c r="E83" s="49">
        <v>532</v>
      </c>
      <c r="F83" s="92">
        <v>0.05625</v>
      </c>
      <c r="G83" s="92">
        <v>0.0605324074074074</v>
      </c>
      <c r="H83" s="87">
        <v>0</v>
      </c>
      <c r="I83" s="87">
        <v>0.0042824074074074014</v>
      </c>
      <c r="J83" s="45">
        <v>1</v>
      </c>
      <c r="K83" s="89">
        <v>0.000173611111111111</v>
      </c>
      <c r="L83" s="92">
        <v>0.00017361111111111112</v>
      </c>
      <c r="M83" s="88">
        <v>0.004456018518518513</v>
      </c>
      <c r="N83" s="26">
        <v>10</v>
      </c>
      <c r="O83" s="172">
        <v>21</v>
      </c>
    </row>
    <row r="84" spans="1:15" ht="13.5" thickBot="1">
      <c r="A84" s="131">
        <v>64</v>
      </c>
      <c r="B84" s="173" t="s">
        <v>139</v>
      </c>
      <c r="C84" s="135" t="s">
        <v>79</v>
      </c>
      <c r="D84" s="169">
        <v>5</v>
      </c>
      <c r="E84" s="135">
        <v>525</v>
      </c>
      <c r="F84" s="147">
        <v>0.04513888888888889</v>
      </c>
      <c r="G84" s="192">
        <v>0.050486111111111114</v>
      </c>
      <c r="H84" s="136">
        <v>0</v>
      </c>
      <c r="I84" s="137">
        <v>0.005347222222222225</v>
      </c>
      <c r="J84" s="140">
        <v>2</v>
      </c>
      <c r="K84" s="139">
        <v>0.000173611111111111</v>
      </c>
      <c r="L84" s="192">
        <v>0.00034722222222222224</v>
      </c>
      <c r="M84" s="136">
        <v>0.005694444444444447</v>
      </c>
      <c r="N84" s="140">
        <v>11</v>
      </c>
      <c r="O84" s="168">
        <v>20</v>
      </c>
    </row>
    <row r="85" spans="2:5" ht="21" customHeight="1">
      <c r="B85" s="6" t="s">
        <v>46</v>
      </c>
      <c r="C85" s="6" t="s">
        <v>47</v>
      </c>
      <c r="D85" s="35"/>
      <c r="E85" s="35"/>
    </row>
    <row r="86" spans="8:11" ht="12.75">
      <c r="H86" s="35"/>
      <c r="I86" s="35"/>
      <c r="J86" s="35"/>
      <c r="K86" s="35"/>
    </row>
    <row r="87" spans="2:11" ht="12.75">
      <c r="B87" s="64" t="s">
        <v>7</v>
      </c>
      <c r="C87" s="64" t="s">
        <v>204</v>
      </c>
      <c r="I87" s="35"/>
      <c r="J87" s="35"/>
      <c r="K87" s="35"/>
    </row>
    <row r="89" ht="12.75">
      <c r="O89" s="2" t="s">
        <v>278</v>
      </c>
    </row>
    <row r="90" spans="3:11" ht="12.75">
      <c r="C90" s="6"/>
      <c r="D90" s="6"/>
      <c r="E90" s="6"/>
      <c r="F90" s="35"/>
      <c r="G90" s="35"/>
      <c r="H90" s="35"/>
      <c r="I90" s="35"/>
      <c r="J90" s="35"/>
      <c r="K90" s="35"/>
    </row>
    <row r="91" spans="3:11" ht="12.75">
      <c r="C91" s="37"/>
      <c r="D91" s="34"/>
      <c r="E91" s="37"/>
      <c r="F91" s="34"/>
      <c r="G91" s="34"/>
      <c r="H91" s="34"/>
      <c r="I91" s="34"/>
      <c r="J91" s="34"/>
      <c r="K91" s="34"/>
    </row>
  </sheetData>
  <sheetProtection/>
  <mergeCells count="16">
    <mergeCell ref="A1:O1"/>
    <mergeCell ref="A2:O2"/>
    <mergeCell ref="A3:O3"/>
    <mergeCell ref="A7:B7"/>
    <mergeCell ref="M7:O7"/>
    <mergeCell ref="A4:O4"/>
    <mergeCell ref="A5:O5"/>
    <mergeCell ref="A6:O6"/>
    <mergeCell ref="A52:O52"/>
    <mergeCell ref="A53:O53"/>
    <mergeCell ref="A54:B54"/>
    <mergeCell ref="M54:O54"/>
    <mergeCell ref="A48:O48"/>
    <mergeCell ref="A49:O49"/>
    <mergeCell ref="A50:O50"/>
    <mergeCell ref="A51:O51"/>
  </mergeCells>
  <printOptions/>
  <pageMargins left="0.5905511811023623" right="0" top="0.1968503937007874" bottom="0.1968503937007874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J29" sqref="J29"/>
    </sheetView>
  </sheetViews>
  <sheetFormatPr defaultColWidth="9.140625" defaultRowHeight="15"/>
  <cols>
    <col min="1" max="2" width="3.8515625" style="198" customWidth="1"/>
    <col min="3" max="3" width="24.28125" style="198" customWidth="1"/>
    <col min="4" max="4" width="22.140625" style="2" customWidth="1"/>
    <col min="5" max="5" width="7.57421875" style="2" customWidth="1"/>
    <col min="6" max="6" width="13.8515625" style="2" customWidth="1"/>
    <col min="7" max="7" width="7.140625" style="2" customWidth="1"/>
    <col min="8" max="16384" width="9.140625" style="2" customWidth="1"/>
  </cols>
  <sheetData>
    <row r="1" spans="1:7" ht="12.75">
      <c r="A1" s="406" t="s">
        <v>42</v>
      </c>
      <c r="B1" s="406"/>
      <c r="C1" s="406"/>
      <c r="D1" s="406"/>
      <c r="E1" s="406"/>
      <c r="F1" s="406"/>
      <c r="G1" s="406"/>
    </row>
    <row r="2" spans="1:7" ht="12.75">
      <c r="A2" s="406" t="s">
        <v>43</v>
      </c>
      <c r="B2" s="406"/>
      <c r="C2" s="406"/>
      <c r="D2" s="406"/>
      <c r="E2" s="406"/>
      <c r="F2" s="406"/>
      <c r="G2" s="406"/>
    </row>
    <row r="3" spans="1:7" ht="12.75">
      <c r="A3" s="406" t="s">
        <v>44</v>
      </c>
      <c r="B3" s="406"/>
      <c r="C3" s="406"/>
      <c r="D3" s="406"/>
      <c r="E3" s="406"/>
      <c r="F3" s="406"/>
      <c r="G3" s="406"/>
    </row>
    <row r="4" spans="1:7" ht="12.75">
      <c r="A4" s="407" t="s">
        <v>48</v>
      </c>
      <c r="B4" s="407"/>
      <c r="C4" s="407"/>
      <c r="D4" s="407"/>
      <c r="E4" s="407"/>
      <c r="F4" s="407"/>
      <c r="G4" s="407"/>
    </row>
    <row r="5" spans="1:9" ht="20.25" customHeight="1">
      <c r="A5" s="345" t="s">
        <v>5</v>
      </c>
      <c r="B5" s="345"/>
      <c r="C5" s="345"/>
      <c r="D5" s="345"/>
      <c r="E5" s="345"/>
      <c r="F5" s="345"/>
      <c r="G5" s="345"/>
      <c r="H5" s="27"/>
      <c r="I5" s="27"/>
    </row>
    <row r="6" spans="1:7" ht="12.75" customHeight="1">
      <c r="A6" s="318" t="s">
        <v>282</v>
      </c>
      <c r="B6" s="318"/>
      <c r="C6" s="318"/>
      <c r="D6" s="318"/>
      <c r="E6" s="318"/>
      <c r="F6" s="318"/>
      <c r="G6" s="318"/>
    </row>
    <row r="7" ht="13.5" customHeight="1"/>
    <row r="8" spans="1:7" ht="11.25" customHeight="1">
      <c r="A8" s="403" t="s">
        <v>50</v>
      </c>
      <c r="B8" s="403"/>
      <c r="C8" s="403"/>
      <c r="D8" s="403"/>
      <c r="E8" s="403"/>
      <c r="F8" s="403"/>
      <c r="G8" s="403"/>
    </row>
    <row r="9" spans="1:7" ht="9.75" customHeight="1">
      <c r="A9" s="29"/>
      <c r="B9" s="29"/>
      <c r="C9" s="29"/>
      <c r="D9" s="30"/>
      <c r="E9" s="30"/>
      <c r="F9" s="30"/>
      <c r="G9" s="30"/>
    </row>
    <row r="10" spans="1:7" s="6" customFormat="1" ht="12.75">
      <c r="A10" s="319" t="s">
        <v>174</v>
      </c>
      <c r="B10" s="320" t="s">
        <v>39</v>
      </c>
      <c r="C10" s="319" t="s">
        <v>1</v>
      </c>
      <c r="D10" s="319" t="s">
        <v>9</v>
      </c>
      <c r="E10" s="321" t="s">
        <v>51</v>
      </c>
      <c r="F10" s="322" t="s">
        <v>10</v>
      </c>
      <c r="G10" s="319" t="s">
        <v>12</v>
      </c>
    </row>
    <row r="11" spans="1:7" s="6" customFormat="1" ht="5.25" customHeight="1" thickBot="1">
      <c r="A11" s="320"/>
      <c r="B11" s="324"/>
      <c r="C11" s="320"/>
      <c r="D11" s="320"/>
      <c r="E11" s="322"/>
      <c r="F11" s="323"/>
      <c r="G11" s="320"/>
    </row>
    <row r="12" spans="1:7" s="6" customFormat="1" ht="14.25" customHeight="1">
      <c r="A12" s="336"/>
      <c r="B12" s="337"/>
      <c r="C12" s="351"/>
      <c r="D12" s="160" t="s">
        <v>156</v>
      </c>
      <c r="E12" s="126">
        <v>0.002361111111111111</v>
      </c>
      <c r="F12" s="339"/>
      <c r="G12" s="340"/>
    </row>
    <row r="13" spans="1:7" s="31" customFormat="1" ht="12" customHeight="1">
      <c r="A13" s="341"/>
      <c r="B13" s="182"/>
      <c r="C13" s="197"/>
      <c r="D13" s="50" t="s">
        <v>157</v>
      </c>
      <c r="E13" s="88">
        <v>0.0024537037037037036</v>
      </c>
      <c r="F13" s="181"/>
      <c r="G13" s="342"/>
    </row>
    <row r="14" spans="1:7" s="32" customFormat="1" ht="12" customHeight="1">
      <c r="A14" s="341">
        <v>1</v>
      </c>
      <c r="B14" s="182">
        <v>4</v>
      </c>
      <c r="C14" s="197" t="s">
        <v>21</v>
      </c>
      <c r="D14" s="50" t="s">
        <v>158</v>
      </c>
      <c r="E14" s="88">
        <v>0.0026388888888888885</v>
      </c>
      <c r="F14" s="181">
        <f>E12+E13+E14+E15</f>
        <v>0.01037037037037037</v>
      </c>
      <c r="G14" s="342">
        <v>1</v>
      </c>
    </row>
    <row r="15" spans="1:7" s="32" customFormat="1" ht="12" customHeight="1">
      <c r="A15" s="341"/>
      <c r="B15" s="182"/>
      <c r="C15" s="46"/>
      <c r="D15" s="50" t="s">
        <v>96</v>
      </c>
      <c r="E15" s="88">
        <v>0.0029166666666666664</v>
      </c>
      <c r="F15" s="181"/>
      <c r="G15" s="342"/>
    </row>
    <row r="16" spans="1:7" s="32" customFormat="1" ht="12" customHeight="1">
      <c r="A16" s="341"/>
      <c r="B16" s="182"/>
      <c r="C16" s="197"/>
      <c r="D16" s="50" t="s">
        <v>97</v>
      </c>
      <c r="E16" s="88">
        <v>0.002962962962962964</v>
      </c>
      <c r="F16" s="181"/>
      <c r="G16" s="342"/>
    </row>
    <row r="17" spans="1:7" s="32" customFormat="1" ht="12" customHeight="1" thickBot="1">
      <c r="A17" s="341"/>
      <c r="B17" s="182"/>
      <c r="C17" s="197"/>
      <c r="D17" s="371" t="s">
        <v>98</v>
      </c>
      <c r="E17" s="155">
        <v>0.0030324074074074073</v>
      </c>
      <c r="F17" s="181"/>
      <c r="G17" s="342"/>
    </row>
    <row r="18" spans="1:7" s="32" customFormat="1" ht="12" customHeight="1">
      <c r="A18" s="336"/>
      <c r="B18" s="337"/>
      <c r="C18" s="351"/>
      <c r="D18" s="119" t="s">
        <v>99</v>
      </c>
      <c r="E18" s="126">
        <v>0.0024768518518518516</v>
      </c>
      <c r="F18" s="372"/>
      <c r="G18" s="348"/>
    </row>
    <row r="19" spans="1:7" s="32" customFormat="1" ht="12" customHeight="1">
      <c r="A19" s="341"/>
      <c r="B19" s="182"/>
      <c r="C19" s="197"/>
      <c r="D19" s="25" t="s">
        <v>101</v>
      </c>
      <c r="E19" s="88">
        <v>0.002627314814814815</v>
      </c>
      <c r="F19" s="109"/>
      <c r="G19" s="342"/>
    </row>
    <row r="20" spans="1:7" s="32" customFormat="1" ht="12" customHeight="1">
      <c r="A20" s="341">
        <v>2</v>
      </c>
      <c r="B20" s="182">
        <v>1</v>
      </c>
      <c r="C20" s="197" t="s">
        <v>32</v>
      </c>
      <c r="D20" s="25" t="s">
        <v>100</v>
      </c>
      <c r="E20" s="88">
        <v>0.0027546296296296294</v>
      </c>
      <c r="F20" s="369">
        <f>E18+E19+E20+E22</f>
        <v>0.010763888888888889</v>
      </c>
      <c r="G20" s="342">
        <v>2</v>
      </c>
    </row>
    <row r="21" spans="1:7" s="32" customFormat="1" ht="12" customHeight="1">
      <c r="A21" s="341"/>
      <c r="B21" s="182"/>
      <c r="C21" s="46"/>
      <c r="D21" s="25" t="s">
        <v>102</v>
      </c>
      <c r="E21" s="88">
        <v>0.002824074074074074</v>
      </c>
      <c r="F21" s="369"/>
      <c r="G21" s="342"/>
    </row>
    <row r="22" spans="1:7" s="32" customFormat="1" ht="12" customHeight="1">
      <c r="A22" s="341"/>
      <c r="B22" s="182"/>
      <c r="C22" s="197"/>
      <c r="D22" s="25" t="s">
        <v>104</v>
      </c>
      <c r="E22" s="88">
        <v>0.002905092592592593</v>
      </c>
      <c r="F22" s="369"/>
      <c r="G22" s="342"/>
    </row>
    <row r="23" spans="1:7" s="32" customFormat="1" ht="12" customHeight="1" thickBot="1">
      <c r="A23" s="343"/>
      <c r="B23" s="334"/>
      <c r="C23" s="349"/>
      <c r="D23" s="350" t="s">
        <v>103</v>
      </c>
      <c r="E23" s="136">
        <v>0.003252314814814814</v>
      </c>
      <c r="F23" s="370"/>
      <c r="G23" s="347"/>
    </row>
    <row r="24" spans="1:7" s="32" customFormat="1" ht="12" customHeight="1">
      <c r="A24" s="341"/>
      <c r="B24" s="182"/>
      <c r="C24" s="200"/>
      <c r="D24" s="329" t="s">
        <v>54</v>
      </c>
      <c r="E24" s="116">
        <v>0.002604166666666668</v>
      </c>
      <c r="F24" s="181"/>
      <c r="G24" s="342"/>
    </row>
    <row r="25" spans="1:7" s="32" customFormat="1" ht="12" customHeight="1">
      <c r="A25" s="341"/>
      <c r="B25" s="182"/>
      <c r="C25" s="196"/>
      <c r="D25" s="55" t="s">
        <v>56</v>
      </c>
      <c r="E25" s="88">
        <v>0.0026620370370370374</v>
      </c>
      <c r="F25" s="181"/>
      <c r="G25" s="342"/>
    </row>
    <row r="26" spans="1:7" ht="12.75">
      <c r="A26" s="341">
        <v>3</v>
      </c>
      <c r="B26" s="182">
        <v>1</v>
      </c>
      <c r="C26" s="196" t="s">
        <v>82</v>
      </c>
      <c r="D26" s="55" t="s">
        <v>57</v>
      </c>
      <c r="E26" s="88">
        <v>0.002719907407407407</v>
      </c>
      <c r="F26" s="181">
        <f>E24+E25+E26+E27</f>
        <v>0.011273148148148152</v>
      </c>
      <c r="G26" s="342">
        <v>3</v>
      </c>
    </row>
    <row r="27" spans="1:7" ht="12.75">
      <c r="A27" s="341"/>
      <c r="B27" s="182"/>
      <c r="C27" s="200"/>
      <c r="D27" s="55" t="s">
        <v>60</v>
      </c>
      <c r="E27" s="88">
        <v>0.0032870370370370397</v>
      </c>
      <c r="F27" s="181"/>
      <c r="G27" s="342"/>
    </row>
    <row r="28" spans="1:7" ht="12.75">
      <c r="A28" s="341"/>
      <c r="B28" s="182"/>
      <c r="C28" s="196"/>
      <c r="D28" s="55" t="s">
        <v>80</v>
      </c>
      <c r="E28" s="88">
        <v>0.003310185185185185</v>
      </c>
      <c r="F28" s="181"/>
      <c r="G28" s="342"/>
    </row>
    <row r="29" spans="1:7" ht="13.5" thickBot="1">
      <c r="A29" s="343"/>
      <c r="B29" s="334"/>
      <c r="C29" s="344"/>
      <c r="D29" s="173" t="s">
        <v>58</v>
      </c>
      <c r="E29" s="136">
        <v>0.0037615740740740734</v>
      </c>
      <c r="F29" s="346"/>
      <c r="G29" s="347"/>
    </row>
    <row r="30" spans="1:7" ht="12.75">
      <c r="A30" s="336"/>
      <c r="B30" s="337"/>
      <c r="C30" s="338"/>
      <c r="D30" s="330" t="s">
        <v>107</v>
      </c>
      <c r="E30" s="126">
        <v>0.0024537037037037045</v>
      </c>
      <c r="F30" s="339"/>
      <c r="G30" s="348"/>
    </row>
    <row r="31" spans="1:7" ht="12.75">
      <c r="A31" s="341"/>
      <c r="B31" s="182"/>
      <c r="C31" s="196"/>
      <c r="D31" s="52" t="s">
        <v>105</v>
      </c>
      <c r="E31" s="88">
        <v>0.002557870370370372</v>
      </c>
      <c r="F31" s="181"/>
      <c r="G31" s="342"/>
    </row>
    <row r="32" spans="1:7" ht="12.75">
      <c r="A32" s="341">
        <v>4</v>
      </c>
      <c r="B32" s="182">
        <v>4</v>
      </c>
      <c r="C32" s="196" t="s">
        <v>88</v>
      </c>
      <c r="D32" s="52" t="s">
        <v>106</v>
      </c>
      <c r="E32" s="88">
        <v>0.0026273148148148115</v>
      </c>
      <c r="F32" s="181">
        <f>E30+E31+E32+E34</f>
        <v>0.01133101851851852</v>
      </c>
      <c r="G32" s="342">
        <v>4</v>
      </c>
    </row>
    <row r="33" spans="1:7" ht="12.75">
      <c r="A33" s="341"/>
      <c r="B33" s="182"/>
      <c r="C33" s="200"/>
      <c r="D33" s="52" t="s">
        <v>110</v>
      </c>
      <c r="E33" s="88">
        <v>0.002939814814814817</v>
      </c>
      <c r="F33" s="181"/>
      <c r="G33" s="342"/>
    </row>
    <row r="34" spans="1:7" ht="12.75">
      <c r="A34" s="341"/>
      <c r="B34" s="182"/>
      <c r="C34" s="196"/>
      <c r="D34" s="52" t="s">
        <v>109</v>
      </c>
      <c r="E34" s="88">
        <v>0.003692129629629632</v>
      </c>
      <c r="F34" s="181"/>
      <c r="G34" s="342"/>
    </row>
    <row r="35" spans="1:7" ht="13.5" thickBot="1">
      <c r="A35" s="343"/>
      <c r="B35" s="334"/>
      <c r="C35" s="344"/>
      <c r="D35" s="333" t="s">
        <v>108</v>
      </c>
      <c r="E35" s="136">
        <v>0.003784722222222224</v>
      </c>
      <c r="F35" s="346"/>
      <c r="G35" s="347"/>
    </row>
    <row r="36" spans="1:7" ht="12.75">
      <c r="A36" s="336"/>
      <c r="B36" s="337"/>
      <c r="C36" s="338"/>
      <c r="D36" s="119" t="s">
        <v>175</v>
      </c>
      <c r="E36" s="126">
        <v>0.0027893518518518484</v>
      </c>
      <c r="F36" s="339"/>
      <c r="G36" s="348"/>
    </row>
    <row r="37" spans="1:7" ht="12.75">
      <c r="A37" s="341"/>
      <c r="B37" s="182"/>
      <c r="C37" s="196"/>
      <c r="D37" s="25" t="s">
        <v>141</v>
      </c>
      <c r="E37" s="88">
        <v>0.0028703703703703703</v>
      </c>
      <c r="F37" s="181"/>
      <c r="G37" s="342"/>
    </row>
    <row r="38" spans="1:7" s="32" customFormat="1" ht="12" customHeight="1">
      <c r="A38" s="341">
        <v>5</v>
      </c>
      <c r="B38" s="182">
        <v>2</v>
      </c>
      <c r="C38" s="196" t="s">
        <v>20</v>
      </c>
      <c r="D38" s="55" t="s">
        <v>63</v>
      </c>
      <c r="E38" s="88">
        <v>0.0029861111111111095</v>
      </c>
      <c r="F38" s="181">
        <f>E36+E37+E38+E39</f>
        <v>0.011736111111111107</v>
      </c>
      <c r="G38" s="342">
        <v>5</v>
      </c>
    </row>
    <row r="39" spans="1:7" s="32" customFormat="1" ht="12" customHeight="1">
      <c r="A39" s="341"/>
      <c r="B39" s="182"/>
      <c r="C39" s="200"/>
      <c r="D39" s="55" t="s">
        <v>62</v>
      </c>
      <c r="E39" s="88">
        <v>0.0030902777777777786</v>
      </c>
      <c r="F39" s="181"/>
      <c r="G39" s="342"/>
    </row>
    <row r="40" spans="1:7" s="32" customFormat="1" ht="12" customHeight="1">
      <c r="A40" s="341"/>
      <c r="B40" s="182"/>
      <c r="C40" s="196"/>
      <c r="D40" s="61" t="s">
        <v>176</v>
      </c>
      <c r="E40" s="88">
        <v>0.003171296296296297</v>
      </c>
      <c r="F40" s="181"/>
      <c r="G40" s="342"/>
    </row>
    <row r="41" spans="1:7" s="32" customFormat="1" ht="12" customHeight="1" thickBot="1">
      <c r="A41" s="343"/>
      <c r="B41" s="334"/>
      <c r="C41" s="344"/>
      <c r="D41" s="173" t="s">
        <v>64</v>
      </c>
      <c r="E41" s="136">
        <v>0.0032986111111111063</v>
      </c>
      <c r="F41" s="346"/>
      <c r="G41" s="347"/>
    </row>
    <row r="42" spans="1:7" s="32" customFormat="1" ht="12" customHeight="1">
      <c r="A42" s="336"/>
      <c r="B42" s="337"/>
      <c r="C42" s="338"/>
      <c r="D42" s="175" t="s">
        <v>75</v>
      </c>
      <c r="E42" s="126">
        <v>0.0031134259259259223</v>
      </c>
      <c r="F42" s="339"/>
      <c r="G42" s="348"/>
    </row>
    <row r="43" spans="1:7" s="32" customFormat="1" ht="12" customHeight="1">
      <c r="A43" s="341"/>
      <c r="B43" s="182"/>
      <c r="C43" s="196"/>
      <c r="D43" s="52" t="s">
        <v>78</v>
      </c>
      <c r="E43" s="88">
        <v>0.0031597222222222304</v>
      </c>
      <c r="F43" s="181"/>
      <c r="G43" s="342"/>
    </row>
    <row r="44" spans="1:7" ht="12.75">
      <c r="A44" s="341">
        <v>6</v>
      </c>
      <c r="B44" s="182">
        <v>4</v>
      </c>
      <c r="C44" s="196" t="s">
        <v>72</v>
      </c>
      <c r="D44" s="55" t="s">
        <v>77</v>
      </c>
      <c r="E44" s="88">
        <v>0.0034259259259259295</v>
      </c>
      <c r="F44" s="181">
        <f>E42+E43+E44+E45</f>
        <v>0.013703703703703718</v>
      </c>
      <c r="G44" s="342">
        <v>6</v>
      </c>
    </row>
    <row r="45" spans="1:7" ht="12.75">
      <c r="A45" s="341"/>
      <c r="B45" s="182"/>
      <c r="C45" s="200"/>
      <c r="D45" s="55" t="s">
        <v>74</v>
      </c>
      <c r="E45" s="88">
        <v>0.004004629629629636</v>
      </c>
      <c r="F45" s="181"/>
      <c r="G45" s="342"/>
    </row>
    <row r="46" spans="1:7" ht="12.75">
      <c r="A46" s="341"/>
      <c r="B46" s="182"/>
      <c r="C46" s="196"/>
      <c r="D46" s="55" t="s">
        <v>76</v>
      </c>
      <c r="E46" s="88">
        <v>0.004293981481481483</v>
      </c>
      <c r="F46" s="181"/>
      <c r="G46" s="342"/>
    </row>
    <row r="47" spans="1:7" ht="13.5" thickBot="1">
      <c r="A47" s="343"/>
      <c r="B47" s="334"/>
      <c r="C47" s="344"/>
      <c r="D47" s="173" t="s">
        <v>73</v>
      </c>
      <c r="E47" s="136">
        <v>0.004861111111111109</v>
      </c>
      <c r="F47" s="346"/>
      <c r="G47" s="347"/>
    </row>
    <row r="48" spans="1:7" ht="12.75">
      <c r="A48" s="336"/>
      <c r="B48" s="337"/>
      <c r="C48" s="351"/>
      <c r="D48" s="352" t="s">
        <v>84</v>
      </c>
      <c r="E48" s="126">
        <v>0.002638888888888885</v>
      </c>
      <c r="F48" s="339"/>
      <c r="G48" s="348"/>
    </row>
    <row r="49" spans="1:7" ht="12.75">
      <c r="A49" s="341"/>
      <c r="B49" s="182"/>
      <c r="C49" s="197"/>
      <c r="D49" s="56" t="s">
        <v>86</v>
      </c>
      <c r="E49" s="88">
        <v>0.003680555555555555</v>
      </c>
      <c r="F49" s="181"/>
      <c r="G49" s="342"/>
    </row>
    <row r="50" spans="1:7" ht="12.75">
      <c r="A50" s="341">
        <v>7</v>
      </c>
      <c r="B50" s="182">
        <v>1</v>
      </c>
      <c r="C50" s="197" t="s">
        <v>195</v>
      </c>
      <c r="D50" s="55" t="s">
        <v>87</v>
      </c>
      <c r="E50" s="88">
        <v>0.003692129629629632</v>
      </c>
      <c r="F50" s="181">
        <f>E48+E49+E50+E51</f>
        <v>0.013738425925925921</v>
      </c>
      <c r="G50" s="342">
        <v>7</v>
      </c>
    </row>
    <row r="51" spans="1:7" ht="12.75">
      <c r="A51" s="341"/>
      <c r="B51" s="182"/>
      <c r="C51" s="46"/>
      <c r="D51" s="56" t="s">
        <v>85</v>
      </c>
      <c r="E51" s="88">
        <v>0.0037268518518518497</v>
      </c>
      <c r="F51" s="181"/>
      <c r="G51" s="342"/>
    </row>
    <row r="52" spans="1:7" ht="12.75">
      <c r="A52" s="341"/>
      <c r="B52" s="182"/>
      <c r="C52" s="197"/>
      <c r="D52" s="56" t="s">
        <v>136</v>
      </c>
      <c r="E52" s="88">
        <v>0.004050925925925929</v>
      </c>
      <c r="F52" s="181"/>
      <c r="G52" s="342"/>
    </row>
    <row r="53" spans="1:7" ht="13.5" thickBot="1">
      <c r="A53" s="343"/>
      <c r="B53" s="334"/>
      <c r="C53" s="349"/>
      <c r="D53" s="173" t="s">
        <v>135</v>
      </c>
      <c r="E53" s="136">
        <v>0.004293981481481479</v>
      </c>
      <c r="F53" s="346"/>
      <c r="G53" s="347"/>
    </row>
    <row r="54" spans="1:7" ht="12.75">
      <c r="A54" s="353"/>
      <c r="B54" s="354"/>
      <c r="C54" s="355"/>
      <c r="D54" s="175" t="s">
        <v>138</v>
      </c>
      <c r="E54" s="126">
        <v>0.003194444444444451</v>
      </c>
      <c r="F54" s="356"/>
      <c r="G54" s="357"/>
    </row>
    <row r="55" spans="1:7" ht="12.75">
      <c r="A55" s="358"/>
      <c r="B55" s="201"/>
      <c r="C55" s="180"/>
      <c r="D55" s="55" t="s">
        <v>61</v>
      </c>
      <c r="E55" s="88">
        <v>0.003344907407407408</v>
      </c>
      <c r="F55" s="206"/>
      <c r="G55" s="359"/>
    </row>
    <row r="56" spans="1:7" ht="12.75">
      <c r="A56" s="358">
        <v>8</v>
      </c>
      <c r="B56" s="202">
        <v>5</v>
      </c>
      <c r="C56" s="205" t="s">
        <v>79</v>
      </c>
      <c r="D56" s="55" t="s">
        <v>30</v>
      </c>
      <c r="E56" s="88">
        <v>0.003460648148148157</v>
      </c>
      <c r="F56" s="181">
        <f>E54+E55+E56+E57</f>
        <v>0.01393518518518521</v>
      </c>
      <c r="G56" s="342">
        <v>8</v>
      </c>
    </row>
    <row r="57" spans="1:7" ht="12.75">
      <c r="A57" s="358"/>
      <c r="B57" s="201"/>
      <c r="C57" s="180"/>
      <c r="D57" s="55" t="s">
        <v>137</v>
      </c>
      <c r="E57" s="88">
        <v>0.003935185185185194</v>
      </c>
      <c r="F57" s="207"/>
      <c r="G57" s="360"/>
    </row>
    <row r="58" spans="1:7" ht="12.75">
      <c r="A58" s="358"/>
      <c r="B58" s="201"/>
      <c r="C58" s="180"/>
      <c r="D58" s="55" t="s">
        <v>140</v>
      </c>
      <c r="E58" s="88">
        <v>0.005416666666666668</v>
      </c>
      <c r="F58" s="207"/>
      <c r="G58" s="360"/>
    </row>
    <row r="59" spans="1:7" ht="13.5" thickBot="1">
      <c r="A59" s="361"/>
      <c r="B59" s="362"/>
      <c r="C59" s="363"/>
      <c r="D59" s="173" t="s">
        <v>139</v>
      </c>
      <c r="E59" s="136">
        <v>0.005694444444444447</v>
      </c>
      <c r="F59" s="364"/>
      <c r="G59" s="365"/>
    </row>
    <row r="60" spans="1:7" ht="12.75">
      <c r="A60" s="80"/>
      <c r="B60" s="80"/>
      <c r="C60" s="80"/>
      <c r="D60" s="191"/>
      <c r="E60" s="109"/>
      <c r="F60" s="6"/>
      <c r="G60" s="211"/>
    </row>
    <row r="61" spans="1:7" ht="15" customHeight="1">
      <c r="A61" s="80"/>
      <c r="B61" s="6" t="s">
        <v>46</v>
      </c>
      <c r="C61" s="6"/>
      <c r="D61" s="6" t="s">
        <v>47</v>
      </c>
      <c r="E61" s="35"/>
      <c r="F61" s="35"/>
      <c r="G61" s="211"/>
    </row>
    <row r="62" spans="1:7" ht="18" customHeight="1">
      <c r="A62" s="80"/>
      <c r="B62" s="37" t="s">
        <v>7</v>
      </c>
      <c r="C62" s="34"/>
      <c r="D62" s="37" t="s">
        <v>204</v>
      </c>
      <c r="E62" s="34"/>
      <c r="F62" s="34"/>
      <c r="G62" s="211" t="s">
        <v>277</v>
      </c>
    </row>
    <row r="63" spans="1:7" ht="25.5" customHeight="1">
      <c r="A63" s="80"/>
      <c r="B63" s="37"/>
      <c r="C63" s="34"/>
      <c r="D63" s="37"/>
      <c r="E63" s="34"/>
      <c r="F63" s="34"/>
      <c r="G63" s="211"/>
    </row>
    <row r="64" spans="1:7" ht="12.75">
      <c r="A64" s="406" t="s">
        <v>42</v>
      </c>
      <c r="B64" s="406"/>
      <c r="C64" s="406"/>
      <c r="D64" s="406"/>
      <c r="E64" s="406"/>
      <c r="F64" s="406"/>
      <c r="G64" s="406"/>
    </row>
    <row r="65" spans="1:7" ht="12.75">
      <c r="A65" s="406" t="s">
        <v>43</v>
      </c>
      <c r="B65" s="406"/>
      <c r="C65" s="406"/>
      <c r="D65" s="406"/>
      <c r="E65" s="406"/>
      <c r="F65" s="406"/>
      <c r="G65" s="406"/>
    </row>
    <row r="66" spans="1:7" ht="12.75">
      <c r="A66" s="406" t="s">
        <v>44</v>
      </c>
      <c r="B66" s="406"/>
      <c r="C66" s="406"/>
      <c r="D66" s="406"/>
      <c r="E66" s="406"/>
      <c r="F66" s="406"/>
      <c r="G66" s="406"/>
    </row>
    <row r="67" spans="1:7" ht="12.75">
      <c r="A67" s="407" t="s">
        <v>48</v>
      </c>
      <c r="B67" s="407"/>
      <c r="C67" s="407"/>
      <c r="D67" s="407"/>
      <c r="E67" s="407"/>
      <c r="F67" s="407"/>
      <c r="G67" s="407"/>
    </row>
    <row r="68" spans="1:7" ht="12.75">
      <c r="A68" s="345" t="s">
        <v>5</v>
      </c>
      <c r="B68" s="345"/>
      <c r="C68" s="345"/>
      <c r="D68" s="345"/>
      <c r="E68" s="345"/>
      <c r="F68" s="345"/>
      <c r="G68" s="345"/>
    </row>
    <row r="69" spans="1:7" ht="12.75">
      <c r="A69" s="318" t="s">
        <v>282</v>
      </c>
      <c r="B69" s="318"/>
      <c r="C69" s="318"/>
      <c r="D69" s="318"/>
      <c r="E69" s="318"/>
      <c r="F69" s="318"/>
      <c r="G69" s="318"/>
    </row>
    <row r="71" spans="1:7" ht="13.5" thickBot="1">
      <c r="A71" s="403" t="s">
        <v>50</v>
      </c>
      <c r="B71" s="403"/>
      <c r="C71" s="403"/>
      <c r="D71" s="403"/>
      <c r="E71" s="403"/>
      <c r="F71" s="403"/>
      <c r="G71" s="403"/>
    </row>
    <row r="72" spans="1:7" ht="12.75">
      <c r="A72" s="336"/>
      <c r="B72" s="337"/>
      <c r="C72" s="366"/>
      <c r="D72" s="160" t="s">
        <v>163</v>
      </c>
      <c r="E72" s="126">
        <v>0.00331018518518518</v>
      </c>
      <c r="F72" s="339"/>
      <c r="G72" s="348"/>
    </row>
    <row r="73" spans="1:7" ht="12.75">
      <c r="A73" s="341"/>
      <c r="B73" s="182"/>
      <c r="C73" s="203"/>
      <c r="D73" s="50" t="s">
        <v>131</v>
      </c>
      <c r="E73" s="88">
        <v>0.0035069444444444514</v>
      </c>
      <c r="F73" s="181"/>
      <c r="G73" s="342"/>
    </row>
    <row r="74" spans="1:7" ht="12.75">
      <c r="A74" s="341">
        <v>9</v>
      </c>
      <c r="B74" s="182">
        <v>3</v>
      </c>
      <c r="C74" s="203" t="s">
        <v>197</v>
      </c>
      <c r="D74" s="52" t="s">
        <v>134</v>
      </c>
      <c r="E74" s="88">
        <v>0.0037152777777777757</v>
      </c>
      <c r="F74" s="181">
        <f>E72+E73+E74+E75</f>
        <v>0.01478009259259258</v>
      </c>
      <c r="G74" s="342">
        <v>9</v>
      </c>
    </row>
    <row r="75" spans="1:7" ht="12.75">
      <c r="A75" s="341"/>
      <c r="B75" s="182"/>
      <c r="C75" s="204"/>
      <c r="D75" s="50" t="s">
        <v>133</v>
      </c>
      <c r="E75" s="88">
        <v>0.004247685185185175</v>
      </c>
      <c r="F75" s="181"/>
      <c r="G75" s="342"/>
    </row>
    <row r="76" spans="1:7" ht="12.75">
      <c r="A76" s="341"/>
      <c r="B76" s="182"/>
      <c r="C76" s="203"/>
      <c r="D76" s="52" t="s">
        <v>130</v>
      </c>
      <c r="E76" s="88">
        <v>0.004826388888888894</v>
      </c>
      <c r="F76" s="181"/>
      <c r="G76" s="342"/>
    </row>
    <row r="77" spans="1:7" ht="13.5" thickBot="1">
      <c r="A77" s="343"/>
      <c r="B77" s="334"/>
      <c r="C77" s="367"/>
      <c r="D77" s="145" t="s">
        <v>190</v>
      </c>
      <c r="E77" s="136">
        <v>0.005231481481481476</v>
      </c>
      <c r="F77" s="346"/>
      <c r="G77" s="347"/>
    </row>
    <row r="78" spans="1:7" ht="12.75">
      <c r="A78" s="336"/>
      <c r="B78" s="337"/>
      <c r="C78" s="366"/>
      <c r="D78" s="330" t="s">
        <v>111</v>
      </c>
      <c r="E78" s="126">
        <v>0.0027893518518518484</v>
      </c>
      <c r="F78" s="339"/>
      <c r="G78" s="348"/>
    </row>
    <row r="79" spans="1:7" ht="12.75">
      <c r="A79" s="341"/>
      <c r="B79" s="182"/>
      <c r="C79" s="203"/>
      <c r="D79" s="52" t="s">
        <v>112</v>
      </c>
      <c r="E79" s="88">
        <v>0.002824074074074076</v>
      </c>
      <c r="F79" s="181"/>
      <c r="G79" s="342"/>
    </row>
    <row r="80" spans="1:7" ht="12.75">
      <c r="A80" s="341">
        <v>10</v>
      </c>
      <c r="B80" s="182">
        <v>5</v>
      </c>
      <c r="C80" s="203" t="s">
        <v>89</v>
      </c>
      <c r="D80" s="52" t="s">
        <v>177</v>
      </c>
      <c r="E80" s="88">
        <v>0.003877314814814816</v>
      </c>
      <c r="F80" s="181">
        <f>E78+E79+E80+E82</f>
        <v>0.014953703703703702</v>
      </c>
      <c r="G80" s="342">
        <v>10</v>
      </c>
    </row>
    <row r="81" spans="1:7" ht="12.75">
      <c r="A81" s="341"/>
      <c r="B81" s="182"/>
      <c r="C81" s="204"/>
      <c r="D81" s="52" t="s">
        <v>178</v>
      </c>
      <c r="E81" s="88">
        <v>0.004282407407407406</v>
      </c>
      <c r="F81" s="181"/>
      <c r="G81" s="342"/>
    </row>
    <row r="82" spans="1:7" ht="12.75">
      <c r="A82" s="341"/>
      <c r="B82" s="182"/>
      <c r="C82" s="203"/>
      <c r="D82" s="52" t="s">
        <v>114</v>
      </c>
      <c r="E82" s="88">
        <v>0.005462962962962961</v>
      </c>
      <c r="F82" s="181"/>
      <c r="G82" s="342"/>
    </row>
    <row r="83" spans="1:7" ht="13.5" thickBot="1">
      <c r="A83" s="343"/>
      <c r="B83" s="334"/>
      <c r="C83" s="367"/>
      <c r="D83" s="333" t="s">
        <v>115</v>
      </c>
      <c r="E83" s="136">
        <v>0.005682870370370367</v>
      </c>
      <c r="F83" s="346"/>
      <c r="G83" s="347"/>
    </row>
    <row r="84" spans="1:7" ht="12.75">
      <c r="A84" s="294"/>
      <c r="B84" s="337"/>
      <c r="C84" s="366"/>
      <c r="D84" s="119" t="s">
        <v>152</v>
      </c>
      <c r="E84" s="126">
        <v>0.00375</v>
      </c>
      <c r="F84" s="339"/>
      <c r="G84" s="348"/>
    </row>
    <row r="85" spans="1:7" ht="12.75">
      <c r="A85" s="296"/>
      <c r="B85" s="182"/>
      <c r="C85" s="203"/>
      <c r="D85" s="25" t="s">
        <v>151</v>
      </c>
      <c r="E85" s="88">
        <v>0.003796296296296284</v>
      </c>
      <c r="F85" s="181"/>
      <c r="G85" s="342"/>
    </row>
    <row r="86" spans="1:7" ht="12.75">
      <c r="A86" s="296">
        <v>11</v>
      </c>
      <c r="B86" s="182">
        <v>5</v>
      </c>
      <c r="C86" s="203" t="s">
        <v>65</v>
      </c>
      <c r="D86" s="25" t="s">
        <v>154</v>
      </c>
      <c r="E86" s="88">
        <v>0.0037962962962962907</v>
      </c>
      <c r="F86" s="181">
        <f>E84+E85+E86+E88</f>
        <v>0.015856481481481468</v>
      </c>
      <c r="G86" s="342">
        <v>11</v>
      </c>
    </row>
    <row r="87" spans="1:7" ht="12.75">
      <c r="A87" s="341"/>
      <c r="B87" s="182"/>
      <c r="C87" s="204"/>
      <c r="D87" s="25" t="s">
        <v>153</v>
      </c>
      <c r="E87" s="88">
        <v>0.004456018518518513</v>
      </c>
      <c r="F87" s="181"/>
      <c r="G87" s="342"/>
    </row>
    <row r="88" spans="1:7" ht="12.75">
      <c r="A88" s="341"/>
      <c r="B88" s="182"/>
      <c r="C88" s="203"/>
      <c r="D88" s="25" t="s">
        <v>149</v>
      </c>
      <c r="E88" s="88">
        <v>0.004513888888888894</v>
      </c>
      <c r="F88" s="181"/>
      <c r="G88" s="342"/>
    </row>
    <row r="89" spans="1:7" ht="13.5" thickBot="1">
      <c r="A89" s="343"/>
      <c r="B89" s="334"/>
      <c r="C89" s="367"/>
      <c r="D89" s="350" t="s">
        <v>150</v>
      </c>
      <c r="E89" s="136">
        <v>0.004722222222222219</v>
      </c>
      <c r="F89" s="346"/>
      <c r="G89" s="347"/>
    </row>
    <row r="90" spans="1:7" ht="12.75">
      <c r="A90" s="336"/>
      <c r="B90" s="337"/>
      <c r="C90" s="366"/>
      <c r="D90" s="330" t="s">
        <v>91</v>
      </c>
      <c r="E90" s="126">
        <v>0.0034259259259259295</v>
      </c>
      <c r="F90" s="339"/>
      <c r="G90" s="348"/>
    </row>
    <row r="91" spans="1:7" ht="12.75">
      <c r="A91" s="341"/>
      <c r="B91" s="182"/>
      <c r="C91" s="203"/>
      <c r="D91" s="62" t="s">
        <v>182</v>
      </c>
      <c r="E91" s="88">
        <v>0.003923611111111108</v>
      </c>
      <c r="F91" s="181"/>
      <c r="G91" s="342"/>
    </row>
    <row r="92" spans="1:7" ht="12.75">
      <c r="A92" s="341">
        <v>12</v>
      </c>
      <c r="B92" s="182">
        <v>3</v>
      </c>
      <c r="C92" s="203" t="s">
        <v>23</v>
      </c>
      <c r="D92" s="52" t="s">
        <v>93</v>
      </c>
      <c r="E92" s="88">
        <v>0.004247685185185182</v>
      </c>
      <c r="F92" s="181">
        <f>E90+E91+E92+E93</f>
        <v>0.016597222222222218</v>
      </c>
      <c r="G92" s="342">
        <v>12</v>
      </c>
    </row>
    <row r="93" spans="1:7" ht="12.75">
      <c r="A93" s="341"/>
      <c r="B93" s="182"/>
      <c r="C93" s="204"/>
      <c r="D93" s="52" t="s">
        <v>90</v>
      </c>
      <c r="E93" s="88">
        <v>0.005</v>
      </c>
      <c r="F93" s="181"/>
      <c r="G93" s="342"/>
    </row>
    <row r="94" spans="1:7" ht="12.75">
      <c r="A94" s="341"/>
      <c r="B94" s="182"/>
      <c r="C94" s="203"/>
      <c r="D94" s="52" t="s">
        <v>94</v>
      </c>
      <c r="E94" s="88">
        <v>0.005543981481481476</v>
      </c>
      <c r="F94" s="181"/>
      <c r="G94" s="342"/>
    </row>
    <row r="95" spans="1:7" ht="13.5" thickBot="1">
      <c r="A95" s="343"/>
      <c r="B95" s="334"/>
      <c r="C95" s="367"/>
      <c r="D95" s="333" t="s">
        <v>92</v>
      </c>
      <c r="E95" s="136">
        <v>0.006840277777777783</v>
      </c>
      <c r="F95" s="346"/>
      <c r="G95" s="347"/>
    </row>
    <row r="96" spans="1:7" ht="12.75">
      <c r="A96" s="336"/>
      <c r="B96" s="337"/>
      <c r="C96" s="366"/>
      <c r="D96" s="175" t="s">
        <v>142</v>
      </c>
      <c r="E96" s="126">
        <v>0.003703703703703702</v>
      </c>
      <c r="F96" s="339"/>
      <c r="G96" s="348"/>
    </row>
    <row r="97" spans="1:7" ht="12.75">
      <c r="A97" s="341"/>
      <c r="B97" s="182"/>
      <c r="C97" s="203"/>
      <c r="D97" s="55" t="s">
        <v>143</v>
      </c>
      <c r="E97" s="88">
        <v>0.003981481481481476</v>
      </c>
      <c r="F97" s="181"/>
      <c r="G97" s="342"/>
    </row>
    <row r="98" spans="1:7" ht="12.75">
      <c r="A98" s="341">
        <v>13</v>
      </c>
      <c r="B98" s="182">
        <v>3</v>
      </c>
      <c r="C98" s="203" t="s">
        <v>196</v>
      </c>
      <c r="D98" s="55" t="s">
        <v>144</v>
      </c>
      <c r="E98" s="88">
        <v>0.004247685185185182</v>
      </c>
      <c r="F98" s="181">
        <f>E96+E97+E98+E100</f>
        <v>0.01721064814814813</v>
      </c>
      <c r="G98" s="342">
        <v>13</v>
      </c>
    </row>
    <row r="99" spans="1:7" ht="12.75">
      <c r="A99" s="341"/>
      <c r="B99" s="182"/>
      <c r="C99" s="204"/>
      <c r="D99" s="55" t="s">
        <v>145</v>
      </c>
      <c r="E99" s="88">
        <v>0.004398148148148146</v>
      </c>
      <c r="F99" s="181"/>
      <c r="G99" s="342"/>
    </row>
    <row r="100" spans="1:7" ht="12.75">
      <c r="A100" s="341"/>
      <c r="B100" s="182"/>
      <c r="C100" s="203"/>
      <c r="D100" s="55" t="s">
        <v>146</v>
      </c>
      <c r="E100" s="88">
        <v>0.005277777777777771</v>
      </c>
      <c r="F100" s="181"/>
      <c r="G100" s="342"/>
    </row>
    <row r="101" spans="1:7" ht="13.5" thickBot="1">
      <c r="A101" s="343"/>
      <c r="B101" s="334"/>
      <c r="C101" s="367"/>
      <c r="D101" s="173" t="s">
        <v>147</v>
      </c>
      <c r="E101" s="136">
        <v>0.0053125</v>
      </c>
      <c r="F101" s="346"/>
      <c r="G101" s="347"/>
    </row>
    <row r="102" spans="1:7" ht="12.75">
      <c r="A102" s="336"/>
      <c r="B102" s="337"/>
      <c r="C102" s="366"/>
      <c r="D102" s="175" t="s">
        <v>66</v>
      </c>
      <c r="E102" s="126">
        <v>0.0043287037037037105</v>
      </c>
      <c r="F102" s="339"/>
      <c r="G102" s="348"/>
    </row>
    <row r="103" spans="1:7" ht="12.75">
      <c r="A103" s="341"/>
      <c r="B103" s="182"/>
      <c r="C103" s="203"/>
      <c r="D103" s="55" t="s">
        <v>129</v>
      </c>
      <c r="E103" s="88">
        <v>0.004421296296296285</v>
      </c>
      <c r="F103" s="181"/>
      <c r="G103" s="342"/>
    </row>
    <row r="104" spans="1:7" ht="12.75">
      <c r="A104" s="341">
        <v>14</v>
      </c>
      <c r="B104" s="182">
        <v>2</v>
      </c>
      <c r="C104" s="203" t="s">
        <v>71</v>
      </c>
      <c r="D104" s="55" t="s">
        <v>67</v>
      </c>
      <c r="E104" s="88">
        <v>0.0046296296296296224</v>
      </c>
      <c r="F104" s="181">
        <f>E102+E103+E104+E106</f>
        <v>0.019710648148148147</v>
      </c>
      <c r="G104" s="342">
        <v>14</v>
      </c>
    </row>
    <row r="105" spans="1:7" ht="12.75">
      <c r="A105" s="341"/>
      <c r="B105" s="182"/>
      <c r="C105" s="204"/>
      <c r="D105" s="55" t="s">
        <v>68</v>
      </c>
      <c r="E105" s="88">
        <v>0.0062615740740740765</v>
      </c>
      <c r="F105" s="181"/>
      <c r="G105" s="342"/>
    </row>
    <row r="106" spans="1:7" ht="12.75">
      <c r="A106" s="341"/>
      <c r="B106" s="182"/>
      <c r="C106" s="203"/>
      <c r="D106" s="55" t="s">
        <v>69</v>
      </c>
      <c r="E106" s="88">
        <v>0.006331018518518528</v>
      </c>
      <c r="F106" s="181"/>
      <c r="G106" s="342"/>
    </row>
    <row r="107" spans="1:7" ht="13.5" thickBot="1">
      <c r="A107" s="343"/>
      <c r="B107" s="334"/>
      <c r="C107" s="367"/>
      <c r="D107" s="173" t="s">
        <v>70</v>
      </c>
      <c r="E107" s="136">
        <v>0.007685185185185184</v>
      </c>
      <c r="F107" s="346"/>
      <c r="G107" s="347"/>
    </row>
    <row r="108" spans="1:7" ht="12.75">
      <c r="A108" s="336"/>
      <c r="B108" s="337"/>
      <c r="C108" s="366"/>
      <c r="D108" s="368" t="s">
        <v>168</v>
      </c>
      <c r="E108" s="126">
        <v>0.004270833333333322</v>
      </c>
      <c r="F108" s="339"/>
      <c r="G108" s="348"/>
    </row>
    <row r="109" spans="1:7" ht="12.75">
      <c r="A109" s="341"/>
      <c r="B109" s="182"/>
      <c r="C109" s="203"/>
      <c r="D109" s="63" t="s">
        <v>166</v>
      </c>
      <c r="E109" s="88">
        <v>0.004618055555555557</v>
      </c>
      <c r="F109" s="181"/>
      <c r="G109" s="342"/>
    </row>
    <row r="110" spans="1:7" ht="12.75">
      <c r="A110" s="341">
        <v>15</v>
      </c>
      <c r="B110" s="182">
        <v>3</v>
      </c>
      <c r="C110" s="203" t="s">
        <v>171</v>
      </c>
      <c r="D110" s="63" t="s">
        <v>165</v>
      </c>
      <c r="E110" s="88">
        <v>0.00482638888888888</v>
      </c>
      <c r="F110" s="181">
        <f>E108+E109+E111+E112</f>
        <v>0.02002314814814814</v>
      </c>
      <c r="G110" s="342">
        <v>15</v>
      </c>
    </row>
    <row r="111" spans="1:7" ht="12.75">
      <c r="A111" s="341"/>
      <c r="B111" s="182"/>
      <c r="C111" s="204"/>
      <c r="D111" s="63" t="s">
        <v>167</v>
      </c>
      <c r="E111" s="88">
        <v>0.004953703703703696</v>
      </c>
      <c r="F111" s="181"/>
      <c r="G111" s="342"/>
    </row>
    <row r="112" spans="1:7" ht="12.75">
      <c r="A112" s="341"/>
      <c r="B112" s="182"/>
      <c r="C112" s="203"/>
      <c r="D112" s="52" t="s">
        <v>169</v>
      </c>
      <c r="E112" s="88">
        <v>0.006180555555555565</v>
      </c>
      <c r="F112" s="181"/>
      <c r="G112" s="342"/>
    </row>
    <row r="113" spans="1:7" ht="13.5" thickBot="1">
      <c r="A113" s="343"/>
      <c r="B113" s="334"/>
      <c r="C113" s="367"/>
      <c r="D113" s="333" t="s">
        <v>170</v>
      </c>
      <c r="E113" s="136">
        <v>0.006203703703703698</v>
      </c>
      <c r="F113" s="346"/>
      <c r="G113" s="347"/>
    </row>
    <row r="114" spans="1:7" ht="12.75">
      <c r="A114" s="336"/>
      <c r="B114" s="380"/>
      <c r="C114" s="338"/>
      <c r="D114" s="381" t="s">
        <v>159</v>
      </c>
      <c r="E114" s="372">
        <v>0.004270833333333321</v>
      </c>
      <c r="F114" s="339"/>
      <c r="G114" s="348"/>
    </row>
    <row r="115" spans="1:7" ht="12.75">
      <c r="A115" s="341"/>
      <c r="B115" s="47"/>
      <c r="C115" s="196"/>
      <c r="D115" s="374" t="s">
        <v>119</v>
      </c>
      <c r="E115" s="377">
        <v>0.004768518518518533</v>
      </c>
      <c r="F115" s="181"/>
      <c r="G115" s="342"/>
    </row>
    <row r="116" spans="1:7" ht="12.75">
      <c r="A116" s="341">
        <v>16</v>
      </c>
      <c r="B116" s="47">
        <v>1</v>
      </c>
      <c r="C116" s="196" t="s">
        <v>22</v>
      </c>
      <c r="D116" s="375" t="s">
        <v>117</v>
      </c>
      <c r="E116" s="378">
        <v>0.0050462962962963</v>
      </c>
      <c r="F116" s="181">
        <f>E114+E115+E116+E117</f>
        <v>0.020231481481481475</v>
      </c>
      <c r="G116" s="342">
        <v>16</v>
      </c>
    </row>
    <row r="117" spans="1:7" ht="12.75">
      <c r="A117" s="341"/>
      <c r="B117" s="47"/>
      <c r="C117" s="200"/>
      <c r="D117" s="375" t="s">
        <v>116</v>
      </c>
      <c r="E117" s="378">
        <v>0.0061458333333333235</v>
      </c>
      <c r="F117" s="181"/>
      <c r="G117" s="342"/>
    </row>
    <row r="118" spans="1:7" ht="12.75">
      <c r="A118" s="341"/>
      <c r="B118" s="47"/>
      <c r="C118" s="196"/>
      <c r="D118" s="375" t="s">
        <v>118</v>
      </c>
      <c r="E118" s="378">
        <v>0.006168981481481484</v>
      </c>
      <c r="F118" s="181"/>
      <c r="G118" s="342"/>
    </row>
    <row r="119" spans="1:7" ht="13.5" thickBot="1">
      <c r="A119" s="343"/>
      <c r="B119" s="373"/>
      <c r="C119" s="344"/>
      <c r="D119" s="376" t="s">
        <v>160</v>
      </c>
      <c r="E119" s="379">
        <v>0.0061689814814814845</v>
      </c>
      <c r="F119" s="346"/>
      <c r="G119" s="347"/>
    </row>
    <row r="120" spans="1:7" ht="12.75">
      <c r="A120" s="341"/>
      <c r="B120" s="182"/>
      <c r="C120" s="204"/>
      <c r="D120" s="110" t="s">
        <v>127</v>
      </c>
      <c r="E120" s="116">
        <v>0.005219907407407409</v>
      </c>
      <c r="F120" s="181"/>
      <c r="G120" s="342"/>
    </row>
    <row r="121" spans="1:7" ht="12.75">
      <c r="A121" s="341"/>
      <c r="B121" s="182"/>
      <c r="C121" s="203"/>
      <c r="D121" s="50" t="s">
        <v>120</v>
      </c>
      <c r="E121" s="88">
        <v>0.00521990740740741</v>
      </c>
      <c r="F121" s="181"/>
      <c r="G121" s="342"/>
    </row>
    <row r="122" spans="1:7" ht="12.75">
      <c r="A122" s="341">
        <v>17</v>
      </c>
      <c r="B122" s="182">
        <v>2</v>
      </c>
      <c r="C122" s="203" t="s">
        <v>125</v>
      </c>
      <c r="D122" s="50" t="s">
        <v>164</v>
      </c>
      <c r="E122" s="88">
        <v>0.006273148148148146</v>
      </c>
      <c r="F122" s="181">
        <f>E120+E121+E122+E123</f>
        <v>0.02402777777777779</v>
      </c>
      <c r="G122" s="342">
        <v>17</v>
      </c>
    </row>
    <row r="123" spans="1:7" ht="12.75">
      <c r="A123" s="341"/>
      <c r="B123" s="182"/>
      <c r="C123" s="204"/>
      <c r="D123" s="50" t="s">
        <v>122</v>
      </c>
      <c r="E123" s="88">
        <v>0.007314814814814825</v>
      </c>
      <c r="F123" s="181"/>
      <c r="G123" s="342"/>
    </row>
    <row r="124" spans="1:7" ht="12.75">
      <c r="A124" s="341"/>
      <c r="B124" s="182"/>
      <c r="C124" s="203"/>
      <c r="D124" s="50" t="s">
        <v>124</v>
      </c>
      <c r="E124" s="88">
        <v>0.007893518518518508</v>
      </c>
      <c r="F124" s="181"/>
      <c r="G124" s="342"/>
    </row>
    <row r="125" spans="1:7" ht="13.5" thickBot="1">
      <c r="A125" s="343"/>
      <c r="B125" s="334"/>
      <c r="C125" s="367"/>
      <c r="D125" s="145" t="s">
        <v>123</v>
      </c>
      <c r="E125" s="136">
        <v>0.009988425925925921</v>
      </c>
      <c r="F125" s="346"/>
      <c r="G125" s="347"/>
    </row>
    <row r="126" spans="1:7" ht="12.75">
      <c r="A126" s="80"/>
      <c r="B126" s="80"/>
      <c r="C126" s="80"/>
      <c r="D126" s="6"/>
      <c r="E126" s="6"/>
      <c r="F126" s="6"/>
      <c r="G126" s="6"/>
    </row>
    <row r="127" spans="3:6" ht="12.75">
      <c r="C127" s="6" t="s">
        <v>46</v>
      </c>
      <c r="D127" s="6" t="s">
        <v>47</v>
      </c>
      <c r="E127" s="35"/>
      <c r="F127" s="35"/>
    </row>
    <row r="128" spans="3:6" ht="12.75">
      <c r="C128" s="37" t="s">
        <v>7</v>
      </c>
      <c r="D128" s="37" t="s">
        <v>204</v>
      </c>
      <c r="E128" s="34"/>
      <c r="F128" s="34"/>
    </row>
    <row r="130" ht="12.75">
      <c r="G130" s="2" t="s">
        <v>281</v>
      </c>
    </row>
  </sheetData>
  <sheetProtection/>
  <mergeCells count="21">
    <mergeCell ref="C10:C11"/>
    <mergeCell ref="A68:G68"/>
    <mergeCell ref="A4:G4"/>
    <mergeCell ref="B10:B11"/>
    <mergeCell ref="A6:G6"/>
    <mergeCell ref="A8:G8"/>
    <mergeCell ref="A10:A11"/>
    <mergeCell ref="A1:G1"/>
    <mergeCell ref="A2:G2"/>
    <mergeCell ref="A3:G3"/>
    <mergeCell ref="A5:G5"/>
    <mergeCell ref="A69:G69"/>
    <mergeCell ref="A71:G71"/>
    <mergeCell ref="G10:G11"/>
    <mergeCell ref="A64:G64"/>
    <mergeCell ref="A65:G65"/>
    <mergeCell ref="A66:G66"/>
    <mergeCell ref="A67:G67"/>
    <mergeCell ref="D10:D11"/>
    <mergeCell ref="E10:E11"/>
    <mergeCell ref="F10:F11"/>
  </mergeCells>
  <printOptions/>
  <pageMargins left="0.7874015748031497" right="0" top="0.1968503937007874" bottom="0.1968503937007874" header="0.17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31">
      <selection activeCell="I126" sqref="I126"/>
    </sheetView>
  </sheetViews>
  <sheetFormatPr defaultColWidth="9.140625" defaultRowHeight="15"/>
  <cols>
    <col min="1" max="2" width="3.8515625" style="198" customWidth="1"/>
    <col min="3" max="3" width="24.140625" style="198" customWidth="1"/>
    <col min="4" max="4" width="22.140625" style="2" customWidth="1"/>
    <col min="5" max="5" width="7.57421875" style="2" customWidth="1"/>
    <col min="6" max="6" width="13.8515625" style="2" customWidth="1"/>
    <col min="7" max="7" width="7.140625" style="2" customWidth="1"/>
    <col min="8" max="8" width="5.421875" style="2" customWidth="1"/>
    <col min="9" max="16384" width="9.140625" style="2" customWidth="1"/>
  </cols>
  <sheetData>
    <row r="1" spans="1:8" ht="12.75">
      <c r="A1" s="406" t="s">
        <v>42</v>
      </c>
      <c r="B1" s="406"/>
      <c r="C1" s="406"/>
      <c r="D1" s="406"/>
      <c r="E1" s="406"/>
      <c r="F1" s="406"/>
      <c r="G1" s="406"/>
      <c r="H1" s="406"/>
    </row>
    <row r="2" spans="1:8" ht="12.75">
      <c r="A2" s="406" t="s">
        <v>43</v>
      </c>
      <c r="B2" s="406"/>
      <c r="C2" s="406"/>
      <c r="D2" s="406"/>
      <c r="E2" s="406"/>
      <c r="F2" s="406"/>
      <c r="G2" s="406"/>
      <c r="H2" s="406"/>
    </row>
    <row r="3" spans="1:8" ht="12.75">
      <c r="A3" s="406" t="s">
        <v>44</v>
      </c>
      <c r="B3" s="406"/>
      <c r="C3" s="406"/>
      <c r="D3" s="406"/>
      <c r="E3" s="406"/>
      <c r="F3" s="406"/>
      <c r="G3" s="406"/>
      <c r="H3" s="406"/>
    </row>
    <row r="4" spans="1:8" ht="12.75">
      <c r="A4" s="407" t="s">
        <v>48</v>
      </c>
      <c r="B4" s="407"/>
      <c r="C4" s="407"/>
      <c r="D4" s="407"/>
      <c r="E4" s="407"/>
      <c r="F4" s="407"/>
      <c r="G4" s="407"/>
      <c r="H4" s="407"/>
    </row>
    <row r="5" spans="1:9" ht="14.25" customHeight="1">
      <c r="A5" s="345" t="s">
        <v>5</v>
      </c>
      <c r="B5" s="345"/>
      <c r="C5" s="345"/>
      <c r="D5" s="345"/>
      <c r="E5" s="345"/>
      <c r="F5" s="345"/>
      <c r="G5" s="345"/>
      <c r="H5" s="345"/>
      <c r="I5" s="27"/>
    </row>
    <row r="6" spans="1:7" ht="12.75" customHeight="1">
      <c r="A6" s="318" t="s">
        <v>282</v>
      </c>
      <c r="B6" s="318"/>
      <c r="C6" s="318"/>
      <c r="D6" s="318"/>
      <c r="E6" s="318"/>
      <c r="F6" s="318"/>
      <c r="G6" s="318"/>
    </row>
    <row r="7" ht="13.5" customHeight="1"/>
    <row r="8" spans="1:8" ht="11.25" customHeight="1">
      <c r="A8" s="403" t="s">
        <v>198</v>
      </c>
      <c r="B8" s="403"/>
      <c r="C8" s="403"/>
      <c r="D8" s="403"/>
      <c r="E8" s="403"/>
      <c r="F8" s="403"/>
      <c r="G8" s="403"/>
      <c r="H8" s="403"/>
    </row>
    <row r="9" spans="1:8" ht="9.75" customHeight="1">
      <c r="A9" s="29"/>
      <c r="B9" s="29"/>
      <c r="C9" s="29"/>
      <c r="D9" s="30"/>
      <c r="E9" s="30"/>
      <c r="F9" s="30"/>
      <c r="G9" s="30"/>
      <c r="H9" s="6"/>
    </row>
    <row r="10" spans="1:8" s="6" customFormat="1" ht="26.25" thickBot="1">
      <c r="A10" s="212" t="s">
        <v>174</v>
      </c>
      <c r="B10" s="212" t="s">
        <v>39</v>
      </c>
      <c r="C10" s="212" t="s">
        <v>1</v>
      </c>
      <c r="D10" s="212" t="s">
        <v>9</v>
      </c>
      <c r="E10" s="213" t="s">
        <v>51</v>
      </c>
      <c r="F10" s="213" t="s">
        <v>10</v>
      </c>
      <c r="G10" s="41" t="s">
        <v>12</v>
      </c>
      <c r="H10" s="42" t="s">
        <v>49</v>
      </c>
    </row>
    <row r="11" spans="1:8" s="6" customFormat="1" ht="13.5" customHeight="1">
      <c r="A11" s="336"/>
      <c r="B11" s="337"/>
      <c r="C11" s="351"/>
      <c r="D11" s="119" t="s">
        <v>99</v>
      </c>
      <c r="E11" s="126">
        <v>0.0024768518518518516</v>
      </c>
      <c r="F11" s="339"/>
      <c r="G11" s="382"/>
      <c r="H11" s="383"/>
    </row>
    <row r="12" spans="1:8" s="6" customFormat="1" ht="14.25" customHeight="1">
      <c r="A12" s="341"/>
      <c r="B12" s="182"/>
      <c r="C12" s="197"/>
      <c r="D12" s="25" t="s">
        <v>101</v>
      </c>
      <c r="E12" s="88">
        <v>0.002627314814814815</v>
      </c>
      <c r="F12" s="181"/>
      <c r="G12" s="208"/>
      <c r="H12" s="384"/>
    </row>
    <row r="13" spans="1:8" s="32" customFormat="1" ht="12" customHeight="1">
      <c r="A13" s="341">
        <v>1</v>
      </c>
      <c r="B13" s="182">
        <v>1</v>
      </c>
      <c r="C13" s="197" t="s">
        <v>32</v>
      </c>
      <c r="D13" s="25" t="s">
        <v>100</v>
      </c>
      <c r="E13" s="88">
        <v>0.0027546296296296294</v>
      </c>
      <c r="F13" s="181">
        <f>E11+E12+E13+E15</f>
        <v>0.010763888888888889</v>
      </c>
      <c r="G13" s="208">
        <v>1</v>
      </c>
      <c r="H13" s="384">
        <v>66</v>
      </c>
    </row>
    <row r="14" spans="1:8" s="32" customFormat="1" ht="12" customHeight="1">
      <c r="A14" s="341"/>
      <c r="B14" s="182"/>
      <c r="C14" s="46"/>
      <c r="D14" s="25" t="s">
        <v>102</v>
      </c>
      <c r="E14" s="88">
        <v>0.002824074074074074</v>
      </c>
      <c r="F14" s="181"/>
      <c r="G14" s="208"/>
      <c r="H14" s="384"/>
    </row>
    <row r="15" spans="1:8" s="32" customFormat="1" ht="12" customHeight="1">
      <c r="A15" s="341"/>
      <c r="B15" s="182"/>
      <c r="C15" s="197"/>
      <c r="D15" s="25" t="s">
        <v>104</v>
      </c>
      <c r="E15" s="88">
        <v>0.002905092592592593</v>
      </c>
      <c r="F15" s="181"/>
      <c r="G15" s="208"/>
      <c r="H15" s="384"/>
    </row>
    <row r="16" spans="1:8" s="32" customFormat="1" ht="12" customHeight="1" thickBot="1">
      <c r="A16" s="343"/>
      <c r="B16" s="334"/>
      <c r="C16" s="349"/>
      <c r="D16" s="350" t="s">
        <v>103</v>
      </c>
      <c r="E16" s="136">
        <v>0.003252314814814814</v>
      </c>
      <c r="F16" s="346"/>
      <c r="G16" s="385"/>
      <c r="H16" s="386"/>
    </row>
    <row r="17" spans="1:8" s="32" customFormat="1" ht="12" customHeight="1">
      <c r="A17" s="336"/>
      <c r="B17" s="337"/>
      <c r="C17" s="338"/>
      <c r="D17" s="175" t="s">
        <v>54</v>
      </c>
      <c r="E17" s="126">
        <v>0.002604166666666668</v>
      </c>
      <c r="F17" s="339"/>
      <c r="G17" s="382"/>
      <c r="H17" s="383"/>
    </row>
    <row r="18" spans="1:8" s="32" customFormat="1" ht="12" customHeight="1">
      <c r="A18" s="341"/>
      <c r="B18" s="182"/>
      <c r="C18" s="196"/>
      <c r="D18" s="55" t="s">
        <v>56</v>
      </c>
      <c r="E18" s="88">
        <v>0.0026620370370370374</v>
      </c>
      <c r="F18" s="181"/>
      <c r="G18" s="208"/>
      <c r="H18" s="384"/>
    </row>
    <row r="19" spans="1:8" ht="12.75">
      <c r="A19" s="341">
        <v>2</v>
      </c>
      <c r="B19" s="182">
        <v>1</v>
      </c>
      <c r="C19" s="196" t="s">
        <v>82</v>
      </c>
      <c r="D19" s="55" t="s">
        <v>57</v>
      </c>
      <c r="E19" s="88">
        <v>0.002719907407407407</v>
      </c>
      <c r="F19" s="181">
        <f>E17+E18+E19+E20</f>
        <v>0.011273148148148152</v>
      </c>
      <c r="G19" s="208">
        <v>2</v>
      </c>
      <c r="H19" s="384">
        <v>62</v>
      </c>
    </row>
    <row r="20" spans="1:8" ht="12.75">
      <c r="A20" s="341"/>
      <c r="B20" s="182"/>
      <c r="C20" s="200"/>
      <c r="D20" s="55" t="s">
        <v>60</v>
      </c>
      <c r="E20" s="88">
        <v>0.0032870370370370397</v>
      </c>
      <c r="F20" s="181"/>
      <c r="G20" s="208"/>
      <c r="H20" s="384"/>
    </row>
    <row r="21" spans="1:8" ht="12.75">
      <c r="A21" s="341"/>
      <c r="B21" s="182"/>
      <c r="C21" s="196"/>
      <c r="D21" s="55" t="s">
        <v>80</v>
      </c>
      <c r="E21" s="88">
        <v>0.003310185185185185</v>
      </c>
      <c r="F21" s="181"/>
      <c r="G21" s="208"/>
      <c r="H21" s="384"/>
    </row>
    <row r="22" spans="1:8" ht="13.5" thickBot="1">
      <c r="A22" s="343"/>
      <c r="B22" s="334"/>
      <c r="C22" s="344"/>
      <c r="D22" s="173" t="s">
        <v>58</v>
      </c>
      <c r="E22" s="136">
        <v>0.0037615740740740734</v>
      </c>
      <c r="F22" s="346"/>
      <c r="G22" s="385"/>
      <c r="H22" s="386"/>
    </row>
    <row r="23" spans="1:8" ht="12.75">
      <c r="A23" s="336"/>
      <c r="B23" s="337"/>
      <c r="C23" s="351"/>
      <c r="D23" s="352" t="s">
        <v>84</v>
      </c>
      <c r="E23" s="126">
        <v>0.002638888888888885</v>
      </c>
      <c r="F23" s="339"/>
      <c r="G23" s="382"/>
      <c r="H23" s="383"/>
    </row>
    <row r="24" spans="1:8" ht="12.75">
      <c r="A24" s="341"/>
      <c r="B24" s="182"/>
      <c r="C24" s="197"/>
      <c r="D24" s="56" t="s">
        <v>86</v>
      </c>
      <c r="E24" s="88">
        <v>0.003680555555555555</v>
      </c>
      <c r="F24" s="181"/>
      <c r="G24" s="208"/>
      <c r="H24" s="384"/>
    </row>
    <row r="25" spans="1:8" ht="12.75">
      <c r="A25" s="341">
        <v>3</v>
      </c>
      <c r="B25" s="182">
        <v>1</v>
      </c>
      <c r="C25" s="197" t="s">
        <v>195</v>
      </c>
      <c r="D25" s="55" t="s">
        <v>87</v>
      </c>
      <c r="E25" s="88">
        <v>0.003692129629629632</v>
      </c>
      <c r="F25" s="181">
        <f>E23+E24+E25+E26</f>
        <v>0.013738425925925921</v>
      </c>
      <c r="G25" s="208">
        <v>3</v>
      </c>
      <c r="H25" s="384">
        <v>58</v>
      </c>
    </row>
    <row r="26" spans="1:8" ht="12.75">
      <c r="A26" s="341"/>
      <c r="B26" s="182"/>
      <c r="C26" s="46"/>
      <c r="D26" s="56" t="s">
        <v>85</v>
      </c>
      <c r="E26" s="88">
        <v>0.0037268518518518497</v>
      </c>
      <c r="F26" s="181"/>
      <c r="G26" s="208"/>
      <c r="H26" s="384"/>
    </row>
    <row r="27" spans="1:8" ht="12.75">
      <c r="A27" s="341"/>
      <c r="B27" s="182"/>
      <c r="C27" s="197"/>
      <c r="D27" s="56" t="s">
        <v>136</v>
      </c>
      <c r="E27" s="88">
        <v>0.004050925925925929</v>
      </c>
      <c r="F27" s="181"/>
      <c r="G27" s="208"/>
      <c r="H27" s="384"/>
    </row>
    <row r="28" spans="1:8" ht="13.5" thickBot="1">
      <c r="A28" s="343"/>
      <c r="B28" s="334"/>
      <c r="C28" s="349"/>
      <c r="D28" s="173" t="s">
        <v>135</v>
      </c>
      <c r="E28" s="136">
        <v>0.004293981481481479</v>
      </c>
      <c r="F28" s="346"/>
      <c r="G28" s="385"/>
      <c r="H28" s="386"/>
    </row>
    <row r="29" spans="1:8" ht="12.75">
      <c r="A29" s="336"/>
      <c r="B29" s="337"/>
      <c r="C29" s="366"/>
      <c r="D29" s="352" t="s">
        <v>159</v>
      </c>
      <c r="E29" s="126">
        <v>0.004270833333333321</v>
      </c>
      <c r="F29" s="339"/>
      <c r="G29" s="382"/>
      <c r="H29" s="383"/>
    </row>
    <row r="30" spans="1:8" ht="12.75">
      <c r="A30" s="341"/>
      <c r="B30" s="182"/>
      <c r="C30" s="203"/>
      <c r="D30" s="56" t="s">
        <v>119</v>
      </c>
      <c r="E30" s="88">
        <v>0.004768518518518533</v>
      </c>
      <c r="F30" s="181"/>
      <c r="G30" s="208"/>
      <c r="H30" s="384"/>
    </row>
    <row r="31" spans="1:8" ht="12.75">
      <c r="A31" s="341">
        <v>4</v>
      </c>
      <c r="B31" s="182">
        <v>1</v>
      </c>
      <c r="C31" s="203" t="s">
        <v>22</v>
      </c>
      <c r="D31" s="56" t="s">
        <v>117</v>
      </c>
      <c r="E31" s="88">
        <v>0.0050462962962963</v>
      </c>
      <c r="F31" s="181">
        <f>E29+E30+E31+E32</f>
        <v>0.020231481481481475</v>
      </c>
      <c r="G31" s="208">
        <v>4</v>
      </c>
      <c r="H31" s="384">
        <v>54</v>
      </c>
    </row>
    <row r="32" spans="1:8" ht="12.75">
      <c r="A32" s="341"/>
      <c r="B32" s="182"/>
      <c r="C32" s="204"/>
      <c r="D32" s="56" t="s">
        <v>116</v>
      </c>
      <c r="E32" s="88">
        <v>0.0061458333333333235</v>
      </c>
      <c r="F32" s="181"/>
      <c r="G32" s="208"/>
      <c r="H32" s="384"/>
    </row>
    <row r="33" spans="1:8" ht="12.75">
      <c r="A33" s="341"/>
      <c r="B33" s="182"/>
      <c r="C33" s="203"/>
      <c r="D33" s="56" t="s">
        <v>118</v>
      </c>
      <c r="E33" s="88">
        <v>0.006168981481481484</v>
      </c>
      <c r="F33" s="181"/>
      <c r="G33" s="208"/>
      <c r="H33" s="384"/>
    </row>
    <row r="34" spans="1:8" ht="13.5" thickBot="1">
      <c r="A34" s="343"/>
      <c r="B34" s="334"/>
      <c r="C34" s="367"/>
      <c r="D34" s="132" t="s">
        <v>160</v>
      </c>
      <c r="E34" s="136">
        <v>0.0061689814814814845</v>
      </c>
      <c r="F34" s="346"/>
      <c r="G34" s="385"/>
      <c r="H34" s="386"/>
    </row>
    <row r="35" spans="1:8" ht="12.75">
      <c r="A35" s="336"/>
      <c r="B35" s="337"/>
      <c r="C35" s="338"/>
      <c r="D35" s="119" t="s">
        <v>175</v>
      </c>
      <c r="E35" s="126">
        <v>0.0027893518518518484</v>
      </c>
      <c r="F35" s="339"/>
      <c r="G35" s="382"/>
      <c r="H35" s="383"/>
    </row>
    <row r="36" spans="1:8" ht="12.75">
      <c r="A36" s="341"/>
      <c r="B36" s="182"/>
      <c r="C36" s="196"/>
      <c r="D36" s="25" t="s">
        <v>141</v>
      </c>
      <c r="E36" s="88">
        <v>0.0028703703703703703</v>
      </c>
      <c r="F36" s="181"/>
      <c r="G36" s="208"/>
      <c r="H36" s="384"/>
    </row>
    <row r="37" spans="1:8" s="32" customFormat="1" ht="12" customHeight="1">
      <c r="A37" s="341">
        <v>5</v>
      </c>
      <c r="B37" s="182">
        <v>2</v>
      </c>
      <c r="C37" s="196" t="s">
        <v>20</v>
      </c>
      <c r="D37" s="55" t="s">
        <v>63</v>
      </c>
      <c r="E37" s="88">
        <v>0.0029861111111111095</v>
      </c>
      <c r="F37" s="181">
        <f>E35+E36+E37+E38</f>
        <v>0.011736111111111107</v>
      </c>
      <c r="G37" s="208">
        <v>1</v>
      </c>
      <c r="H37" s="384">
        <v>66</v>
      </c>
    </row>
    <row r="38" spans="1:8" s="32" customFormat="1" ht="12" customHeight="1">
      <c r="A38" s="341"/>
      <c r="B38" s="182"/>
      <c r="C38" s="200"/>
      <c r="D38" s="55" t="s">
        <v>62</v>
      </c>
      <c r="E38" s="88">
        <v>0.0030902777777777786</v>
      </c>
      <c r="F38" s="181"/>
      <c r="G38" s="208"/>
      <c r="H38" s="384"/>
    </row>
    <row r="39" spans="1:8" s="32" customFormat="1" ht="12" customHeight="1">
      <c r="A39" s="341"/>
      <c r="B39" s="182"/>
      <c r="C39" s="196"/>
      <c r="D39" s="61" t="s">
        <v>176</v>
      </c>
      <c r="E39" s="88">
        <v>0.003171296296296297</v>
      </c>
      <c r="F39" s="181"/>
      <c r="G39" s="208"/>
      <c r="H39" s="384"/>
    </row>
    <row r="40" spans="1:8" s="32" customFormat="1" ht="12" customHeight="1" thickBot="1">
      <c r="A40" s="343"/>
      <c r="B40" s="334"/>
      <c r="C40" s="344"/>
      <c r="D40" s="173" t="s">
        <v>64</v>
      </c>
      <c r="E40" s="136">
        <v>0.0032986111111111063</v>
      </c>
      <c r="F40" s="346"/>
      <c r="G40" s="385"/>
      <c r="H40" s="386"/>
    </row>
    <row r="41" spans="1:8" s="32" customFormat="1" ht="12" customHeight="1">
      <c r="A41" s="336"/>
      <c r="B41" s="337"/>
      <c r="C41" s="366"/>
      <c r="D41" s="175" t="s">
        <v>66</v>
      </c>
      <c r="E41" s="126">
        <v>0.0043287037037037105</v>
      </c>
      <c r="F41" s="339"/>
      <c r="G41" s="382"/>
      <c r="H41" s="387"/>
    </row>
    <row r="42" spans="1:8" s="32" customFormat="1" ht="12" customHeight="1">
      <c r="A42" s="341"/>
      <c r="B42" s="182"/>
      <c r="C42" s="203"/>
      <c r="D42" s="55" t="s">
        <v>129</v>
      </c>
      <c r="E42" s="88">
        <v>0.004421296296296285</v>
      </c>
      <c r="F42" s="181"/>
      <c r="G42" s="208"/>
      <c r="H42" s="388"/>
    </row>
    <row r="43" spans="1:8" ht="12.75">
      <c r="A43" s="341">
        <v>6</v>
      </c>
      <c r="B43" s="182">
        <v>2</v>
      </c>
      <c r="C43" s="203" t="s">
        <v>71</v>
      </c>
      <c r="D43" s="55" t="s">
        <v>67</v>
      </c>
      <c r="E43" s="88">
        <v>0.0046296296296296224</v>
      </c>
      <c r="F43" s="181">
        <f>E41+E42+E43+E45</f>
        <v>0.019710648148148147</v>
      </c>
      <c r="G43" s="208">
        <v>2</v>
      </c>
      <c r="H43" s="388">
        <v>62</v>
      </c>
    </row>
    <row r="44" spans="1:8" ht="12.75">
      <c r="A44" s="341"/>
      <c r="B44" s="182"/>
      <c r="C44" s="204"/>
      <c r="D44" s="55" t="s">
        <v>68</v>
      </c>
      <c r="E44" s="88">
        <v>0.0062615740740740765</v>
      </c>
      <c r="F44" s="181"/>
      <c r="G44" s="208"/>
      <c r="H44" s="388"/>
    </row>
    <row r="45" spans="1:8" ht="12.75">
      <c r="A45" s="341"/>
      <c r="B45" s="182"/>
      <c r="C45" s="203"/>
      <c r="D45" s="55" t="s">
        <v>69</v>
      </c>
      <c r="E45" s="88">
        <v>0.006331018518518528</v>
      </c>
      <c r="F45" s="181"/>
      <c r="G45" s="208"/>
      <c r="H45" s="388"/>
    </row>
    <row r="46" spans="1:8" ht="13.5" thickBot="1">
      <c r="A46" s="343"/>
      <c r="B46" s="334"/>
      <c r="C46" s="367"/>
      <c r="D46" s="173" t="s">
        <v>70</v>
      </c>
      <c r="E46" s="136">
        <v>0.007685185185185184</v>
      </c>
      <c r="F46" s="346"/>
      <c r="G46" s="385"/>
      <c r="H46" s="389"/>
    </row>
    <row r="47" spans="1:8" ht="12.75">
      <c r="A47" s="336"/>
      <c r="B47" s="337"/>
      <c r="C47" s="366"/>
      <c r="D47" s="330" t="s">
        <v>127</v>
      </c>
      <c r="E47" s="126">
        <v>0.005219907407407409</v>
      </c>
      <c r="F47" s="339"/>
      <c r="G47" s="382"/>
      <c r="H47" s="387"/>
    </row>
    <row r="48" spans="1:8" ht="12.75">
      <c r="A48" s="341"/>
      <c r="B48" s="182"/>
      <c r="C48" s="203"/>
      <c r="D48" s="50" t="s">
        <v>120</v>
      </c>
      <c r="E48" s="88">
        <v>0.00521990740740741</v>
      </c>
      <c r="F48" s="181"/>
      <c r="G48" s="208"/>
      <c r="H48" s="388"/>
    </row>
    <row r="49" spans="1:8" ht="12.75">
      <c r="A49" s="341">
        <v>7</v>
      </c>
      <c r="B49" s="182">
        <v>2</v>
      </c>
      <c r="C49" s="203" t="s">
        <v>125</v>
      </c>
      <c r="D49" s="50" t="s">
        <v>164</v>
      </c>
      <c r="E49" s="88">
        <v>0.006273148148148146</v>
      </c>
      <c r="F49" s="181">
        <f>E47+E48+E49+E50</f>
        <v>0.02402777777777779</v>
      </c>
      <c r="G49" s="208">
        <v>3</v>
      </c>
      <c r="H49" s="388">
        <v>58</v>
      </c>
    </row>
    <row r="50" spans="1:8" ht="12.75">
      <c r="A50" s="341"/>
      <c r="B50" s="182"/>
      <c r="C50" s="204"/>
      <c r="D50" s="50" t="s">
        <v>122</v>
      </c>
      <c r="E50" s="88">
        <v>0.007314814814814825</v>
      </c>
      <c r="F50" s="181"/>
      <c r="G50" s="208"/>
      <c r="H50" s="388"/>
    </row>
    <row r="51" spans="1:8" ht="12.75">
      <c r="A51" s="341"/>
      <c r="B51" s="182"/>
      <c r="C51" s="203"/>
      <c r="D51" s="50" t="s">
        <v>124</v>
      </c>
      <c r="E51" s="88">
        <v>0.007893518518518508</v>
      </c>
      <c r="F51" s="181"/>
      <c r="G51" s="208"/>
      <c r="H51" s="388"/>
    </row>
    <row r="52" spans="1:8" ht="13.5" thickBot="1">
      <c r="A52" s="343"/>
      <c r="B52" s="334"/>
      <c r="C52" s="367"/>
      <c r="D52" s="145" t="s">
        <v>123</v>
      </c>
      <c r="E52" s="136">
        <v>0.009988425925925921</v>
      </c>
      <c r="F52" s="346"/>
      <c r="G52" s="385"/>
      <c r="H52" s="389"/>
    </row>
    <row r="53" spans="1:8" ht="12.75">
      <c r="A53" s="336"/>
      <c r="B53" s="337"/>
      <c r="C53" s="366"/>
      <c r="D53" s="160" t="s">
        <v>163</v>
      </c>
      <c r="E53" s="126">
        <v>0.00331018518518518</v>
      </c>
      <c r="F53" s="339"/>
      <c r="G53" s="382"/>
      <c r="H53" s="387"/>
    </row>
    <row r="54" spans="1:8" ht="12.75">
      <c r="A54" s="341"/>
      <c r="B54" s="182"/>
      <c r="C54" s="203"/>
      <c r="D54" s="50" t="s">
        <v>131</v>
      </c>
      <c r="E54" s="88">
        <v>0.0035069444444444514</v>
      </c>
      <c r="F54" s="181"/>
      <c r="G54" s="208"/>
      <c r="H54" s="388"/>
    </row>
    <row r="55" spans="1:8" ht="12.75">
      <c r="A55" s="341">
        <v>8</v>
      </c>
      <c r="B55" s="182">
        <v>3</v>
      </c>
      <c r="C55" s="203" t="s">
        <v>197</v>
      </c>
      <c r="D55" s="52" t="s">
        <v>134</v>
      </c>
      <c r="E55" s="88">
        <v>0.0037152777777777757</v>
      </c>
      <c r="F55" s="181">
        <f>E53+E54+E55+E56</f>
        <v>0.01478009259259258</v>
      </c>
      <c r="G55" s="208">
        <v>1</v>
      </c>
      <c r="H55" s="388">
        <v>66</v>
      </c>
    </row>
    <row r="56" spans="1:8" ht="12.75">
      <c r="A56" s="341"/>
      <c r="B56" s="182"/>
      <c r="C56" s="204"/>
      <c r="D56" s="50" t="s">
        <v>133</v>
      </c>
      <c r="E56" s="88">
        <v>0.004247685185185175</v>
      </c>
      <c r="F56" s="181"/>
      <c r="G56" s="208"/>
      <c r="H56" s="388"/>
    </row>
    <row r="57" spans="1:8" ht="12.75">
      <c r="A57" s="341"/>
      <c r="B57" s="182"/>
      <c r="C57" s="203"/>
      <c r="D57" s="52" t="s">
        <v>130</v>
      </c>
      <c r="E57" s="88">
        <v>0.004826388888888894</v>
      </c>
      <c r="F57" s="181"/>
      <c r="G57" s="208"/>
      <c r="H57" s="388"/>
    </row>
    <row r="58" spans="1:8" ht="13.5" thickBot="1">
      <c r="A58" s="343"/>
      <c r="B58" s="334"/>
      <c r="C58" s="367"/>
      <c r="D58" s="145" t="s">
        <v>190</v>
      </c>
      <c r="E58" s="136">
        <v>0.005231481481481476</v>
      </c>
      <c r="F58" s="346"/>
      <c r="G58" s="385"/>
      <c r="H58" s="389"/>
    </row>
    <row r="59" spans="1:8" ht="24" customHeight="1">
      <c r="A59" s="47"/>
      <c r="B59" s="47"/>
      <c r="C59" s="6" t="s">
        <v>46</v>
      </c>
      <c r="D59" s="6"/>
      <c r="E59" s="6" t="s">
        <v>47</v>
      </c>
      <c r="F59" s="35"/>
      <c r="G59" s="193"/>
      <c r="H59" s="80"/>
    </row>
    <row r="60" spans="1:8" ht="19.5" customHeight="1">
      <c r="A60" s="47"/>
      <c r="B60" s="47"/>
      <c r="C60" s="37" t="s">
        <v>7</v>
      </c>
      <c r="D60" s="34"/>
      <c r="E60" s="37" t="s">
        <v>204</v>
      </c>
      <c r="F60" s="34"/>
      <c r="G60" s="193"/>
      <c r="H60" s="80"/>
    </row>
    <row r="61" spans="1:8" ht="38.25" customHeight="1">
      <c r="A61" s="47"/>
      <c r="B61" s="47"/>
      <c r="C61" s="197"/>
      <c r="D61" s="106"/>
      <c r="E61" s="109"/>
      <c r="F61" s="109"/>
      <c r="G61" s="193"/>
      <c r="H61" s="80" t="s">
        <v>277</v>
      </c>
    </row>
    <row r="62" spans="1:8" ht="12.75">
      <c r="A62" s="406" t="s">
        <v>42</v>
      </c>
      <c r="B62" s="406"/>
      <c r="C62" s="406"/>
      <c r="D62" s="406"/>
      <c r="E62" s="406"/>
      <c r="F62" s="406"/>
      <c r="G62" s="406"/>
      <c r="H62" s="406"/>
    </row>
    <row r="63" spans="1:8" ht="12.75">
      <c r="A63" s="406" t="s">
        <v>43</v>
      </c>
      <c r="B63" s="406"/>
      <c r="C63" s="406"/>
      <c r="D63" s="406"/>
      <c r="E63" s="406"/>
      <c r="F63" s="406"/>
      <c r="G63" s="406"/>
      <c r="H63" s="406"/>
    </row>
    <row r="64" spans="1:8" ht="12.75">
      <c r="A64" s="406" t="s">
        <v>44</v>
      </c>
      <c r="B64" s="406"/>
      <c r="C64" s="406"/>
      <c r="D64" s="406"/>
      <c r="E64" s="406"/>
      <c r="F64" s="406"/>
      <c r="G64" s="406"/>
      <c r="H64" s="406"/>
    </row>
    <row r="65" spans="1:8" ht="12.75">
      <c r="A65" s="407" t="s">
        <v>48</v>
      </c>
      <c r="B65" s="407"/>
      <c r="C65" s="407"/>
      <c r="D65" s="407"/>
      <c r="E65" s="407"/>
      <c r="F65" s="407"/>
      <c r="G65" s="407"/>
      <c r="H65" s="407"/>
    </row>
    <row r="66" spans="1:8" ht="12.75">
      <c r="A66" s="345" t="s">
        <v>5</v>
      </c>
      <c r="B66" s="345"/>
      <c r="C66" s="345"/>
      <c r="D66" s="345"/>
      <c r="E66" s="345"/>
      <c r="F66" s="345"/>
      <c r="G66" s="345"/>
      <c r="H66" s="345"/>
    </row>
    <row r="67" spans="1:7" ht="12.75">
      <c r="A67" s="318" t="s">
        <v>282</v>
      </c>
      <c r="B67" s="318"/>
      <c r="C67" s="318"/>
      <c r="D67" s="318"/>
      <c r="E67" s="318"/>
      <c r="F67" s="318"/>
      <c r="G67" s="318"/>
    </row>
    <row r="68" ht="6.75" customHeight="1"/>
    <row r="69" spans="1:8" ht="12.75">
      <c r="A69" s="403" t="s">
        <v>198</v>
      </c>
      <c r="B69" s="403"/>
      <c r="C69" s="403"/>
      <c r="D69" s="403"/>
      <c r="E69" s="403"/>
      <c r="F69" s="403"/>
      <c r="G69" s="403"/>
      <c r="H69" s="403"/>
    </row>
    <row r="70" spans="1:8" ht="8.25" customHeight="1">
      <c r="A70" s="29"/>
      <c r="B70" s="29"/>
      <c r="C70" s="29"/>
      <c r="D70" s="30"/>
      <c r="E70" s="30"/>
      <c r="F70" s="30"/>
      <c r="G70" s="30"/>
      <c r="H70" s="6"/>
    </row>
    <row r="71" spans="1:8" ht="26.25" thickBot="1">
      <c r="A71" s="212" t="s">
        <v>174</v>
      </c>
      <c r="B71" s="212" t="s">
        <v>39</v>
      </c>
      <c r="C71" s="212" t="s">
        <v>1</v>
      </c>
      <c r="D71" s="212" t="s">
        <v>9</v>
      </c>
      <c r="E71" s="213" t="s">
        <v>51</v>
      </c>
      <c r="F71" s="213" t="s">
        <v>10</v>
      </c>
      <c r="G71" s="41" t="s">
        <v>12</v>
      </c>
      <c r="H71" s="42" t="s">
        <v>49</v>
      </c>
    </row>
    <row r="72" spans="1:8" ht="12.75">
      <c r="A72" s="336"/>
      <c r="B72" s="337"/>
      <c r="C72" s="351"/>
      <c r="D72" s="330" t="s">
        <v>91</v>
      </c>
      <c r="E72" s="126">
        <v>0.0034259259259259295</v>
      </c>
      <c r="F72" s="126"/>
      <c r="G72" s="188"/>
      <c r="H72" s="390"/>
    </row>
    <row r="73" spans="1:8" ht="11.25" customHeight="1">
      <c r="A73" s="296"/>
      <c r="B73" s="182"/>
      <c r="C73" s="197"/>
      <c r="D73" s="62" t="s">
        <v>182</v>
      </c>
      <c r="E73" s="116">
        <v>0.003923611111111108</v>
      </c>
      <c r="F73" s="181"/>
      <c r="G73" s="208"/>
      <c r="H73" s="388"/>
    </row>
    <row r="74" spans="1:8" ht="12.75">
      <c r="A74" s="341">
        <v>9</v>
      </c>
      <c r="B74" s="182">
        <v>3</v>
      </c>
      <c r="C74" s="203" t="s">
        <v>23</v>
      </c>
      <c r="D74" s="52" t="s">
        <v>93</v>
      </c>
      <c r="E74" s="88">
        <v>0.004247685185185182</v>
      </c>
      <c r="F74" s="181">
        <f>E72+E73+E74+E75</f>
        <v>0.016597222222222218</v>
      </c>
      <c r="G74" s="208">
        <v>2</v>
      </c>
      <c r="H74" s="388">
        <v>62</v>
      </c>
    </row>
    <row r="75" spans="1:8" ht="12.75">
      <c r="A75" s="341"/>
      <c r="B75" s="182"/>
      <c r="C75" s="204"/>
      <c r="D75" s="52" t="s">
        <v>90</v>
      </c>
      <c r="E75" s="88">
        <v>0.005</v>
      </c>
      <c r="F75" s="181"/>
      <c r="G75" s="208"/>
      <c r="H75" s="388"/>
    </row>
    <row r="76" spans="1:8" ht="12.75">
      <c r="A76" s="341"/>
      <c r="B76" s="182"/>
      <c r="C76" s="203"/>
      <c r="D76" s="52" t="s">
        <v>94</v>
      </c>
      <c r="E76" s="88">
        <v>0.005543981481481476</v>
      </c>
      <c r="F76" s="181"/>
      <c r="G76" s="208"/>
      <c r="H76" s="388"/>
    </row>
    <row r="77" spans="1:8" ht="13.5" thickBot="1">
      <c r="A77" s="343"/>
      <c r="B77" s="334"/>
      <c r="C77" s="367"/>
      <c r="D77" s="333" t="s">
        <v>92</v>
      </c>
      <c r="E77" s="136">
        <v>0.006840277777777783</v>
      </c>
      <c r="F77" s="346"/>
      <c r="G77" s="385"/>
      <c r="H77" s="389"/>
    </row>
    <row r="78" spans="1:8" ht="12.75">
      <c r="A78" s="336"/>
      <c r="B78" s="337"/>
      <c r="C78" s="366"/>
      <c r="D78" s="175" t="s">
        <v>142</v>
      </c>
      <c r="E78" s="126">
        <v>0.003703703703703702</v>
      </c>
      <c r="F78" s="339"/>
      <c r="G78" s="382"/>
      <c r="H78" s="387"/>
    </row>
    <row r="79" spans="1:8" ht="12.75">
      <c r="A79" s="341"/>
      <c r="B79" s="182"/>
      <c r="C79" s="203"/>
      <c r="D79" s="55" t="s">
        <v>143</v>
      </c>
      <c r="E79" s="88">
        <v>0.003981481481481476</v>
      </c>
      <c r="F79" s="181"/>
      <c r="G79" s="208"/>
      <c r="H79" s="388"/>
    </row>
    <row r="80" spans="1:8" ht="12.75">
      <c r="A80" s="341">
        <v>10</v>
      </c>
      <c r="B80" s="182">
        <v>3</v>
      </c>
      <c r="C80" s="203" t="s">
        <v>196</v>
      </c>
      <c r="D80" s="55" t="s">
        <v>144</v>
      </c>
      <c r="E80" s="88">
        <v>0.004247685185185182</v>
      </c>
      <c r="F80" s="181">
        <f>E78+E79+E80+E82</f>
        <v>0.01721064814814813</v>
      </c>
      <c r="G80" s="208">
        <v>3</v>
      </c>
      <c r="H80" s="388">
        <v>58</v>
      </c>
    </row>
    <row r="81" spans="1:8" ht="12.75">
      <c r="A81" s="341"/>
      <c r="B81" s="182"/>
      <c r="C81" s="204"/>
      <c r="D81" s="55" t="s">
        <v>145</v>
      </c>
      <c r="E81" s="88">
        <v>0.004398148148148146</v>
      </c>
      <c r="F81" s="181"/>
      <c r="G81" s="208"/>
      <c r="H81" s="388"/>
    </row>
    <row r="82" spans="1:8" ht="12.75">
      <c r="A82" s="341"/>
      <c r="B82" s="182"/>
      <c r="C82" s="203"/>
      <c r="D82" s="55" t="s">
        <v>146</v>
      </c>
      <c r="E82" s="88">
        <v>0.005277777777777771</v>
      </c>
      <c r="F82" s="181"/>
      <c r="G82" s="208"/>
      <c r="H82" s="388"/>
    </row>
    <row r="83" spans="1:8" ht="13.5" thickBot="1">
      <c r="A83" s="343"/>
      <c r="B83" s="334"/>
      <c r="C83" s="367"/>
      <c r="D83" s="173" t="s">
        <v>147</v>
      </c>
      <c r="E83" s="136">
        <v>0.0053125</v>
      </c>
      <c r="F83" s="346"/>
      <c r="G83" s="385"/>
      <c r="H83" s="389"/>
    </row>
    <row r="84" spans="1:8" ht="12.75">
      <c r="A84" s="336"/>
      <c r="B84" s="337"/>
      <c r="C84" s="366"/>
      <c r="D84" s="368" t="s">
        <v>168</v>
      </c>
      <c r="E84" s="126">
        <v>0.004270833333333322</v>
      </c>
      <c r="F84" s="339"/>
      <c r="G84" s="382"/>
      <c r="H84" s="387"/>
    </row>
    <row r="85" spans="1:8" ht="12.75">
      <c r="A85" s="341"/>
      <c r="B85" s="182"/>
      <c r="C85" s="203"/>
      <c r="D85" s="63" t="s">
        <v>166</v>
      </c>
      <c r="E85" s="88">
        <v>0.004618055555555557</v>
      </c>
      <c r="F85" s="181"/>
      <c r="G85" s="208"/>
      <c r="H85" s="388"/>
    </row>
    <row r="86" spans="1:8" ht="12.75">
      <c r="A86" s="341">
        <v>11</v>
      </c>
      <c r="B86" s="182">
        <v>3</v>
      </c>
      <c r="C86" s="203" t="s">
        <v>171</v>
      </c>
      <c r="D86" s="63" t="s">
        <v>165</v>
      </c>
      <c r="E86" s="88">
        <v>0.00482638888888888</v>
      </c>
      <c r="F86" s="181">
        <f>E84+E85+E86+E88</f>
        <v>0.019895833333333324</v>
      </c>
      <c r="G86" s="208">
        <v>4</v>
      </c>
      <c r="H86" s="388">
        <v>54</v>
      </c>
    </row>
    <row r="87" spans="1:8" ht="12.75">
      <c r="A87" s="341"/>
      <c r="B87" s="182"/>
      <c r="C87" s="204"/>
      <c r="D87" s="63" t="s">
        <v>167</v>
      </c>
      <c r="E87" s="88">
        <v>0.004953703703703696</v>
      </c>
      <c r="F87" s="181"/>
      <c r="G87" s="208"/>
      <c r="H87" s="388"/>
    </row>
    <row r="88" spans="1:8" ht="12.75">
      <c r="A88" s="341"/>
      <c r="B88" s="182"/>
      <c r="C88" s="203"/>
      <c r="D88" s="52" t="s">
        <v>169</v>
      </c>
      <c r="E88" s="88">
        <v>0.006180555555555565</v>
      </c>
      <c r="F88" s="181"/>
      <c r="G88" s="208"/>
      <c r="H88" s="388"/>
    </row>
    <row r="89" spans="1:8" ht="13.5" thickBot="1">
      <c r="A89" s="343"/>
      <c r="B89" s="334"/>
      <c r="C89" s="367"/>
      <c r="D89" s="333" t="s">
        <v>170</v>
      </c>
      <c r="E89" s="136">
        <v>0.006203703703703698</v>
      </c>
      <c r="F89" s="346"/>
      <c r="G89" s="385"/>
      <c r="H89" s="389"/>
    </row>
    <row r="90" spans="1:8" ht="12.75">
      <c r="A90" s="336"/>
      <c r="B90" s="337"/>
      <c r="C90" s="338"/>
      <c r="D90" s="160" t="s">
        <v>156</v>
      </c>
      <c r="E90" s="126">
        <v>0.002361111111111111</v>
      </c>
      <c r="F90" s="339"/>
      <c r="G90" s="391"/>
      <c r="H90" s="383"/>
    </row>
    <row r="91" spans="1:8" ht="12.75">
      <c r="A91" s="341"/>
      <c r="B91" s="182"/>
      <c r="C91" s="196"/>
      <c r="D91" s="50" t="s">
        <v>157</v>
      </c>
      <c r="E91" s="88">
        <v>0.0024537037037037036</v>
      </c>
      <c r="F91" s="181"/>
      <c r="G91" s="208"/>
      <c r="H91" s="384"/>
    </row>
    <row r="92" spans="1:8" s="32" customFormat="1" ht="12" customHeight="1">
      <c r="A92" s="341">
        <v>12</v>
      </c>
      <c r="B92" s="182">
        <v>4</v>
      </c>
      <c r="C92" s="196" t="s">
        <v>21</v>
      </c>
      <c r="D92" s="50" t="s">
        <v>158</v>
      </c>
      <c r="E92" s="88">
        <v>0.0026388888888888885</v>
      </c>
      <c r="F92" s="181">
        <f>E90+E91+E92+E93</f>
        <v>0.01037037037037037</v>
      </c>
      <c r="G92" s="208">
        <v>1</v>
      </c>
      <c r="H92" s="384">
        <v>66</v>
      </c>
    </row>
    <row r="93" spans="1:8" s="32" customFormat="1" ht="12" customHeight="1">
      <c r="A93" s="341"/>
      <c r="B93" s="182"/>
      <c r="C93" s="200"/>
      <c r="D93" s="50" t="s">
        <v>96</v>
      </c>
      <c r="E93" s="88">
        <v>0.0029166666666666664</v>
      </c>
      <c r="F93" s="181"/>
      <c r="G93" s="208"/>
      <c r="H93" s="384"/>
    </row>
    <row r="94" spans="1:8" s="32" customFormat="1" ht="12" customHeight="1">
      <c r="A94" s="341"/>
      <c r="B94" s="182"/>
      <c r="C94" s="196"/>
      <c r="D94" s="50" t="s">
        <v>97</v>
      </c>
      <c r="E94" s="88">
        <v>0.002962962962962964</v>
      </c>
      <c r="F94" s="181"/>
      <c r="G94" s="208"/>
      <c r="H94" s="384"/>
    </row>
    <row r="95" spans="1:8" s="32" customFormat="1" ht="12" customHeight="1" thickBot="1">
      <c r="A95" s="343"/>
      <c r="B95" s="334"/>
      <c r="C95" s="344"/>
      <c r="D95" s="145" t="s">
        <v>98</v>
      </c>
      <c r="E95" s="136">
        <v>0.0030324074074074073</v>
      </c>
      <c r="F95" s="346"/>
      <c r="G95" s="385"/>
      <c r="H95" s="386"/>
    </row>
    <row r="96" spans="1:8" s="32" customFormat="1" ht="12" customHeight="1">
      <c r="A96" s="336"/>
      <c r="B96" s="337"/>
      <c r="C96" s="338"/>
      <c r="D96" s="330" t="s">
        <v>107</v>
      </c>
      <c r="E96" s="126">
        <v>0.0024537037037037045</v>
      </c>
      <c r="F96" s="339"/>
      <c r="G96" s="382"/>
      <c r="H96" s="383"/>
    </row>
    <row r="97" spans="1:8" s="32" customFormat="1" ht="12" customHeight="1">
      <c r="A97" s="341"/>
      <c r="B97" s="182"/>
      <c r="C97" s="196"/>
      <c r="D97" s="52" t="s">
        <v>105</v>
      </c>
      <c r="E97" s="88">
        <v>0.002557870370370372</v>
      </c>
      <c r="F97" s="181"/>
      <c r="G97" s="208"/>
      <c r="H97" s="384"/>
    </row>
    <row r="98" spans="1:8" ht="12.75">
      <c r="A98" s="341">
        <v>13</v>
      </c>
      <c r="B98" s="182">
        <v>4</v>
      </c>
      <c r="C98" s="196" t="s">
        <v>88</v>
      </c>
      <c r="D98" s="52" t="s">
        <v>106</v>
      </c>
      <c r="E98" s="88">
        <v>0.0026273148148148115</v>
      </c>
      <c r="F98" s="181">
        <f>E96+E97+E98+E100</f>
        <v>0.01133101851851852</v>
      </c>
      <c r="G98" s="208">
        <v>2</v>
      </c>
      <c r="H98" s="384">
        <v>62</v>
      </c>
    </row>
    <row r="99" spans="1:8" ht="12.75">
      <c r="A99" s="341"/>
      <c r="B99" s="182"/>
      <c r="C99" s="200"/>
      <c r="D99" s="52" t="s">
        <v>110</v>
      </c>
      <c r="E99" s="88">
        <v>0.002939814814814817</v>
      </c>
      <c r="F99" s="181"/>
      <c r="G99" s="208"/>
      <c r="H99" s="384"/>
    </row>
    <row r="100" spans="1:8" ht="12.75">
      <c r="A100" s="341"/>
      <c r="B100" s="182"/>
      <c r="C100" s="196"/>
      <c r="D100" s="52" t="s">
        <v>109</v>
      </c>
      <c r="E100" s="88">
        <v>0.003692129629629632</v>
      </c>
      <c r="F100" s="181"/>
      <c r="G100" s="208"/>
      <c r="H100" s="384"/>
    </row>
    <row r="101" spans="1:8" ht="13.5" thickBot="1">
      <c r="A101" s="343"/>
      <c r="B101" s="334"/>
      <c r="C101" s="344"/>
      <c r="D101" s="333" t="s">
        <v>108</v>
      </c>
      <c r="E101" s="136">
        <v>0.003784722222222224</v>
      </c>
      <c r="F101" s="346"/>
      <c r="G101" s="385"/>
      <c r="H101" s="386"/>
    </row>
    <row r="102" spans="1:8" ht="12.75">
      <c r="A102" s="336"/>
      <c r="B102" s="337"/>
      <c r="C102" s="338"/>
      <c r="D102" s="175" t="s">
        <v>75</v>
      </c>
      <c r="E102" s="126">
        <v>0.0031134259259259223</v>
      </c>
      <c r="F102" s="339"/>
      <c r="G102" s="382"/>
      <c r="H102" s="383"/>
    </row>
    <row r="103" spans="1:8" ht="12.75">
      <c r="A103" s="341"/>
      <c r="B103" s="182"/>
      <c r="C103" s="196"/>
      <c r="D103" s="52" t="s">
        <v>78</v>
      </c>
      <c r="E103" s="88">
        <v>0.0031597222222222304</v>
      </c>
      <c r="F103" s="181"/>
      <c r="G103" s="208"/>
      <c r="H103" s="384"/>
    </row>
    <row r="104" spans="1:8" ht="12.75">
      <c r="A104" s="341">
        <v>14</v>
      </c>
      <c r="B104" s="182">
        <v>4</v>
      </c>
      <c r="C104" s="196" t="s">
        <v>72</v>
      </c>
      <c r="D104" s="55" t="s">
        <v>77</v>
      </c>
      <c r="E104" s="88">
        <v>0.0034259259259259295</v>
      </c>
      <c r="F104" s="181">
        <f>E102+E103+E104+E105</f>
        <v>0.013703703703703718</v>
      </c>
      <c r="G104" s="208">
        <v>3</v>
      </c>
      <c r="H104" s="384">
        <v>58</v>
      </c>
    </row>
    <row r="105" spans="1:8" ht="12.75">
      <c r="A105" s="341"/>
      <c r="B105" s="182"/>
      <c r="C105" s="200"/>
      <c r="D105" s="55" t="s">
        <v>74</v>
      </c>
      <c r="E105" s="88">
        <v>0.004004629629629636</v>
      </c>
      <c r="F105" s="181"/>
      <c r="G105" s="208"/>
      <c r="H105" s="384"/>
    </row>
    <row r="106" spans="1:8" ht="12.75">
      <c r="A106" s="341"/>
      <c r="B106" s="182"/>
      <c r="C106" s="196"/>
      <c r="D106" s="55" t="s">
        <v>76</v>
      </c>
      <c r="E106" s="88">
        <v>0.004293981481481483</v>
      </c>
      <c r="F106" s="181"/>
      <c r="G106" s="208"/>
      <c r="H106" s="384"/>
    </row>
    <row r="107" spans="1:8" ht="13.5" thickBot="1">
      <c r="A107" s="343"/>
      <c r="B107" s="334"/>
      <c r="C107" s="344"/>
      <c r="D107" s="173" t="s">
        <v>73</v>
      </c>
      <c r="E107" s="136">
        <v>0.004861111111111109</v>
      </c>
      <c r="F107" s="346"/>
      <c r="G107" s="385"/>
      <c r="H107" s="386"/>
    </row>
    <row r="108" spans="1:8" ht="12.75">
      <c r="A108" s="353"/>
      <c r="B108" s="354"/>
      <c r="C108" s="355"/>
      <c r="D108" s="175" t="s">
        <v>138</v>
      </c>
      <c r="E108" s="126">
        <v>0.003194444444444451</v>
      </c>
      <c r="F108" s="356"/>
      <c r="G108" s="392"/>
      <c r="H108" s="383"/>
    </row>
    <row r="109" spans="1:8" ht="12.75">
      <c r="A109" s="358"/>
      <c r="B109" s="201"/>
      <c r="C109" s="180"/>
      <c r="D109" s="55" t="s">
        <v>61</v>
      </c>
      <c r="E109" s="88">
        <v>0.003344907407407408</v>
      </c>
      <c r="F109" s="206"/>
      <c r="G109" s="209"/>
      <c r="H109" s="384"/>
    </row>
    <row r="110" spans="1:8" ht="12.75">
      <c r="A110" s="358">
        <v>15</v>
      </c>
      <c r="B110" s="202">
        <v>5</v>
      </c>
      <c r="C110" s="205" t="s">
        <v>79</v>
      </c>
      <c r="D110" s="55" t="s">
        <v>30</v>
      </c>
      <c r="E110" s="88">
        <v>0.003460648148148157</v>
      </c>
      <c r="F110" s="181">
        <f>E108+E109+E110+E111</f>
        <v>0.01393518518518521</v>
      </c>
      <c r="G110" s="208">
        <v>1</v>
      </c>
      <c r="H110" s="384">
        <v>66</v>
      </c>
    </row>
    <row r="111" spans="1:8" ht="12.75">
      <c r="A111" s="358"/>
      <c r="B111" s="201"/>
      <c r="C111" s="180"/>
      <c r="D111" s="55" t="s">
        <v>137</v>
      </c>
      <c r="E111" s="88">
        <v>0.003935185185185194</v>
      </c>
      <c r="F111" s="207"/>
      <c r="G111" s="210"/>
      <c r="H111" s="384"/>
    </row>
    <row r="112" spans="1:8" ht="12.75">
      <c r="A112" s="358"/>
      <c r="B112" s="201"/>
      <c r="C112" s="180"/>
      <c r="D112" s="55" t="s">
        <v>140</v>
      </c>
      <c r="E112" s="88">
        <v>0.005416666666666668</v>
      </c>
      <c r="F112" s="207"/>
      <c r="G112" s="210"/>
      <c r="H112" s="384"/>
    </row>
    <row r="113" spans="1:8" ht="13.5" thickBot="1">
      <c r="A113" s="361"/>
      <c r="B113" s="362"/>
      <c r="C113" s="363"/>
      <c r="D113" s="173" t="s">
        <v>139</v>
      </c>
      <c r="E113" s="136">
        <v>0.005694444444444447</v>
      </c>
      <c r="F113" s="364"/>
      <c r="G113" s="393"/>
      <c r="H113" s="386"/>
    </row>
    <row r="114" spans="1:8" ht="12.75">
      <c r="A114" s="294"/>
      <c r="B114" s="337"/>
      <c r="C114" s="366"/>
      <c r="D114" s="330" t="s">
        <v>111</v>
      </c>
      <c r="E114" s="126">
        <v>0.0027893518518518484</v>
      </c>
      <c r="F114" s="339"/>
      <c r="G114" s="382"/>
      <c r="H114" s="387"/>
    </row>
    <row r="115" spans="1:8" ht="12.75">
      <c r="A115" s="296"/>
      <c r="B115" s="182"/>
      <c r="C115" s="203"/>
      <c r="D115" s="52" t="s">
        <v>112</v>
      </c>
      <c r="E115" s="88">
        <v>0.002824074074074076</v>
      </c>
      <c r="F115" s="181"/>
      <c r="G115" s="208"/>
      <c r="H115" s="388"/>
    </row>
    <row r="116" spans="1:8" ht="12.75">
      <c r="A116" s="296">
        <v>16</v>
      </c>
      <c r="B116" s="182">
        <v>5</v>
      </c>
      <c r="C116" s="203" t="s">
        <v>89</v>
      </c>
      <c r="D116" s="52" t="s">
        <v>177</v>
      </c>
      <c r="E116" s="88">
        <v>0.003877314814814816</v>
      </c>
      <c r="F116" s="181">
        <f>E114+E115+E116+E118</f>
        <v>0.014953703703703702</v>
      </c>
      <c r="G116" s="208">
        <v>2</v>
      </c>
      <c r="H116" s="388">
        <v>62</v>
      </c>
    </row>
    <row r="117" spans="1:8" ht="12.75">
      <c r="A117" s="296"/>
      <c r="B117" s="182"/>
      <c r="C117" s="204"/>
      <c r="D117" s="52" t="s">
        <v>178</v>
      </c>
      <c r="E117" s="88">
        <v>0.004282407407407406</v>
      </c>
      <c r="F117" s="181"/>
      <c r="G117" s="208"/>
      <c r="H117" s="388"/>
    </row>
    <row r="118" spans="1:8" ht="12.75">
      <c r="A118" s="296"/>
      <c r="B118" s="182"/>
      <c r="C118" s="203"/>
      <c r="D118" s="52" t="s">
        <v>114</v>
      </c>
      <c r="E118" s="88">
        <v>0.005462962962962961</v>
      </c>
      <c r="F118" s="181"/>
      <c r="G118" s="208"/>
      <c r="H118" s="388"/>
    </row>
    <row r="119" spans="1:8" ht="13.5" thickBot="1">
      <c r="A119" s="295"/>
      <c r="B119" s="334"/>
      <c r="C119" s="367"/>
      <c r="D119" s="333" t="s">
        <v>115</v>
      </c>
      <c r="E119" s="136">
        <v>0.005682870370370367</v>
      </c>
      <c r="F119" s="346"/>
      <c r="G119" s="385"/>
      <c r="H119" s="389"/>
    </row>
    <row r="120" spans="1:8" ht="12.75">
      <c r="A120" s="336"/>
      <c r="B120" s="337"/>
      <c r="C120" s="366"/>
      <c r="D120" s="119" t="s">
        <v>152</v>
      </c>
      <c r="E120" s="126">
        <v>0.00375</v>
      </c>
      <c r="F120" s="339"/>
      <c r="G120" s="382"/>
      <c r="H120" s="387"/>
    </row>
    <row r="121" spans="1:8" ht="12.75">
      <c r="A121" s="341"/>
      <c r="B121" s="182"/>
      <c r="C121" s="203"/>
      <c r="D121" s="25" t="s">
        <v>151</v>
      </c>
      <c r="E121" s="88">
        <v>0.003796296296296284</v>
      </c>
      <c r="F121" s="181"/>
      <c r="G121" s="208"/>
      <c r="H121" s="388"/>
    </row>
    <row r="122" spans="1:8" ht="12.75">
      <c r="A122" s="341">
        <v>17</v>
      </c>
      <c r="B122" s="182">
        <v>5</v>
      </c>
      <c r="C122" s="203" t="s">
        <v>65</v>
      </c>
      <c r="D122" s="25" t="s">
        <v>154</v>
      </c>
      <c r="E122" s="88">
        <v>0.0037962962962962907</v>
      </c>
      <c r="F122" s="181">
        <f>E120+E121+E122+E124</f>
        <v>0.015856481481481468</v>
      </c>
      <c r="G122" s="208">
        <v>3</v>
      </c>
      <c r="H122" s="388">
        <v>58</v>
      </c>
    </row>
    <row r="123" spans="1:8" ht="12.75">
      <c r="A123" s="341"/>
      <c r="B123" s="182"/>
      <c r="C123" s="204"/>
      <c r="D123" s="25" t="s">
        <v>153</v>
      </c>
      <c r="E123" s="88">
        <v>0.004456018518518513</v>
      </c>
      <c r="F123" s="181"/>
      <c r="G123" s="208"/>
      <c r="H123" s="388"/>
    </row>
    <row r="124" spans="1:8" ht="12.75">
      <c r="A124" s="341"/>
      <c r="B124" s="182"/>
      <c r="C124" s="203"/>
      <c r="D124" s="25" t="s">
        <v>149</v>
      </c>
      <c r="E124" s="88">
        <v>0.004513888888888894</v>
      </c>
      <c r="F124" s="181"/>
      <c r="G124" s="208"/>
      <c r="H124" s="388"/>
    </row>
    <row r="125" spans="1:8" ht="13.5" thickBot="1">
      <c r="A125" s="343"/>
      <c r="B125" s="334"/>
      <c r="C125" s="367"/>
      <c r="D125" s="350" t="s">
        <v>150</v>
      </c>
      <c r="E125" s="136">
        <v>0.004722222222222219</v>
      </c>
      <c r="F125" s="346"/>
      <c r="G125" s="385"/>
      <c r="H125" s="389"/>
    </row>
    <row r="126" spans="1:7" ht="5.25" customHeight="1">
      <c r="A126" s="80"/>
      <c r="B126" s="80"/>
      <c r="C126" s="80"/>
      <c r="D126" s="6"/>
      <c r="E126" s="6"/>
      <c r="F126" s="6"/>
      <c r="G126" s="6"/>
    </row>
    <row r="127" spans="3:7" ht="12.75">
      <c r="C127" s="6" t="s">
        <v>46</v>
      </c>
      <c r="D127" s="6"/>
      <c r="E127" s="6" t="s">
        <v>47</v>
      </c>
      <c r="F127" s="35"/>
      <c r="G127" s="35"/>
    </row>
    <row r="128" spans="3:8" ht="12.75">
      <c r="C128" s="37" t="s">
        <v>7</v>
      </c>
      <c r="D128" s="34"/>
      <c r="E128" s="37" t="s">
        <v>204</v>
      </c>
      <c r="F128" s="34"/>
      <c r="G128" s="34"/>
      <c r="H128" s="2" t="s">
        <v>281</v>
      </c>
    </row>
  </sheetData>
  <sheetProtection/>
  <mergeCells count="14">
    <mergeCell ref="A67:G67"/>
    <mergeCell ref="A69:H69"/>
    <mergeCell ref="A63:H63"/>
    <mergeCell ref="A64:H64"/>
    <mergeCell ref="A65:H65"/>
    <mergeCell ref="A66:H66"/>
    <mergeCell ref="A5:H5"/>
    <mergeCell ref="A8:H8"/>
    <mergeCell ref="A6:G6"/>
    <mergeCell ref="A62:H62"/>
    <mergeCell ref="A1:H1"/>
    <mergeCell ref="A2:H2"/>
    <mergeCell ref="A3:H3"/>
    <mergeCell ref="A4:H4"/>
  </mergeCells>
  <printOptions/>
  <pageMargins left="0.43" right="0.26" top="0.25" bottom="0.3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G11" sqref="G11"/>
    </sheetView>
  </sheetViews>
  <sheetFormatPr defaultColWidth="9.140625" defaultRowHeight="15"/>
  <cols>
    <col min="1" max="1" width="3.421875" style="1" customWidth="1"/>
    <col min="2" max="2" width="19.00390625" style="1" customWidth="1"/>
    <col min="3" max="3" width="9.7109375" style="1" customWidth="1"/>
    <col min="4" max="4" width="3.421875" style="1" customWidth="1"/>
    <col min="5" max="5" width="5.140625" style="1" customWidth="1"/>
    <col min="6" max="6" width="7.8515625" style="1" customWidth="1"/>
    <col min="7" max="7" width="7.421875" style="1" customWidth="1"/>
    <col min="8" max="8" width="6.421875" style="1" customWidth="1"/>
    <col min="9" max="9" width="4.28125" style="1" customWidth="1"/>
    <col min="10" max="10" width="3.8515625" style="1" customWidth="1"/>
    <col min="11" max="11" width="4.8515625" style="1" customWidth="1"/>
    <col min="12" max="12" width="5.00390625" style="1" customWidth="1"/>
    <col min="13" max="13" width="7.00390625" style="1" customWidth="1"/>
    <col min="14" max="14" width="5.7109375" style="1" customWidth="1"/>
    <col min="15" max="15" width="4.8515625" style="1" customWidth="1"/>
    <col min="16" max="16" width="6.57421875" style="1" customWidth="1"/>
    <col min="17" max="17" width="7.28125" style="1" customWidth="1"/>
    <col min="18" max="18" width="6.421875" style="1" customWidth="1"/>
    <col min="19" max="19" width="4.421875" style="1" customWidth="1"/>
    <col min="20" max="20" width="4.8515625" style="1" customWidth="1"/>
    <col min="21" max="21" width="5.140625" style="1" customWidth="1"/>
    <col min="22" max="16384" width="9.140625" style="1" customWidth="1"/>
  </cols>
  <sheetData>
    <row r="1" spans="1:21" ht="12.75">
      <c r="A1" s="406" t="s">
        <v>42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</row>
    <row r="2" spans="1:21" ht="12.75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</row>
    <row r="3" spans="1:21" ht="12.75">
      <c r="A3" s="406" t="s">
        <v>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</row>
    <row r="4" spans="1:21" ht="12.75" customHeight="1">
      <c r="A4" s="407" t="s">
        <v>209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</row>
    <row r="5" spans="1:21" ht="12" customHeight="1">
      <c r="A5" s="345" t="s">
        <v>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</row>
    <row r="6" spans="1:21" ht="10.5" customHeight="1">
      <c r="A6" s="412" t="s">
        <v>283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</row>
    <row r="7" spans="1:21" ht="12.75" customHeight="1">
      <c r="A7" s="6" t="s">
        <v>284</v>
      </c>
      <c r="B7" s="2"/>
      <c r="C7" s="2"/>
      <c r="D7" s="6"/>
      <c r="E7" s="6"/>
      <c r="F7" s="6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39"/>
      <c r="U7" s="2"/>
    </row>
    <row r="8" spans="1:21" s="3" customFormat="1" ht="15" customHeight="1">
      <c r="A8" s="413" t="s">
        <v>273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</row>
    <row r="9" spans="1:21" s="3" customFormat="1" ht="14.25" customHeight="1">
      <c r="A9" s="327" t="s">
        <v>211</v>
      </c>
      <c r="B9" s="327" t="s">
        <v>0</v>
      </c>
      <c r="C9" s="327" t="s">
        <v>1</v>
      </c>
      <c r="D9" s="414" t="s">
        <v>45</v>
      </c>
      <c r="E9" s="327" t="s">
        <v>2</v>
      </c>
      <c r="F9" s="325" t="s">
        <v>212</v>
      </c>
      <c r="G9" s="416" t="s">
        <v>3</v>
      </c>
      <c r="H9" s="410" t="s">
        <v>213</v>
      </c>
      <c r="I9" s="327" t="s">
        <v>214</v>
      </c>
      <c r="J9" s="327"/>
      <c r="K9" s="327"/>
      <c r="L9" s="327"/>
      <c r="M9" s="327"/>
      <c r="N9" s="327"/>
      <c r="O9" s="327" t="s">
        <v>215</v>
      </c>
      <c r="P9" s="325" t="s">
        <v>216</v>
      </c>
      <c r="Q9" s="327" t="s">
        <v>217</v>
      </c>
      <c r="R9" s="327" t="s">
        <v>218</v>
      </c>
      <c r="S9" s="328" t="s">
        <v>6</v>
      </c>
      <c r="T9" s="409" t="s">
        <v>219</v>
      </c>
      <c r="U9" s="325" t="s">
        <v>187</v>
      </c>
    </row>
    <row r="10" spans="1:21" s="241" customFormat="1" ht="70.5" customHeight="1">
      <c r="A10" s="327"/>
      <c r="B10" s="325"/>
      <c r="C10" s="327"/>
      <c r="D10" s="415"/>
      <c r="E10" s="325"/>
      <c r="F10" s="326"/>
      <c r="G10" s="416"/>
      <c r="H10" s="411"/>
      <c r="I10" s="240" t="s">
        <v>220</v>
      </c>
      <c r="J10" s="240" t="s">
        <v>221</v>
      </c>
      <c r="K10" s="240" t="s">
        <v>222</v>
      </c>
      <c r="L10" s="240" t="s">
        <v>223</v>
      </c>
      <c r="M10" s="240" t="s">
        <v>224</v>
      </c>
      <c r="N10" s="240" t="s">
        <v>225</v>
      </c>
      <c r="O10" s="327"/>
      <c r="P10" s="326"/>
      <c r="Q10" s="327"/>
      <c r="R10" s="327"/>
      <c r="S10" s="408"/>
      <c r="T10" s="409"/>
      <c r="U10" s="326"/>
    </row>
    <row r="11" spans="1:21" s="248" customFormat="1" ht="51.75" customHeight="1">
      <c r="A11" s="48">
        <v>1</v>
      </c>
      <c r="B11" s="249" t="s">
        <v>229</v>
      </c>
      <c r="C11" s="243" t="s">
        <v>41</v>
      </c>
      <c r="D11" s="250">
        <v>1</v>
      </c>
      <c r="E11" s="245" t="s">
        <v>230</v>
      </c>
      <c r="F11" s="264">
        <v>0.0006944444444444445</v>
      </c>
      <c r="G11" s="87">
        <v>0.0050347222222222225</v>
      </c>
      <c r="H11" s="87">
        <f aca="true" t="shared" si="0" ref="H11:H17">G11-F11</f>
        <v>0.004340277777777778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3</v>
      </c>
      <c r="O11" s="26">
        <f aca="true" t="shared" si="1" ref="O11:O17">N11+M11+L11+K11+J11+I11</f>
        <v>3</v>
      </c>
      <c r="P11" s="87">
        <v>0.00017361111111111112</v>
      </c>
      <c r="Q11" s="88">
        <f aca="true" t="shared" si="2" ref="Q11:Q17">P11*O11</f>
        <v>0.0005208333333333333</v>
      </c>
      <c r="R11" s="88">
        <f aca="true" t="shared" si="3" ref="R11:R17">H11+Q11</f>
        <v>0.004861111111111111</v>
      </c>
      <c r="S11" s="26">
        <v>1</v>
      </c>
      <c r="T11" s="246">
        <v>1</v>
      </c>
      <c r="U11" s="26" t="s">
        <v>25</v>
      </c>
    </row>
    <row r="12" spans="1:21" s="248" customFormat="1" ht="51" customHeight="1">
      <c r="A12" s="48">
        <v>2</v>
      </c>
      <c r="B12" s="242" t="s">
        <v>227</v>
      </c>
      <c r="C12" s="243" t="s">
        <v>21</v>
      </c>
      <c r="D12" s="244">
        <v>4</v>
      </c>
      <c r="E12" s="245" t="s">
        <v>228</v>
      </c>
      <c r="F12" s="264">
        <v>0</v>
      </c>
      <c r="G12" s="87">
        <v>0.004895833333333333</v>
      </c>
      <c r="H12" s="87">
        <f t="shared" si="0"/>
        <v>0.004895833333333333</v>
      </c>
      <c r="I12" s="26">
        <v>0</v>
      </c>
      <c r="J12" s="83">
        <v>1</v>
      </c>
      <c r="K12" s="26">
        <v>0</v>
      </c>
      <c r="L12" s="26">
        <v>0</v>
      </c>
      <c r="M12" s="26">
        <v>0</v>
      </c>
      <c r="N12" s="26">
        <v>0</v>
      </c>
      <c r="O12" s="26">
        <f t="shared" si="1"/>
        <v>1</v>
      </c>
      <c r="P12" s="87">
        <v>0.00017361111111111112</v>
      </c>
      <c r="Q12" s="88">
        <f t="shared" si="2"/>
        <v>0.00017361111111111112</v>
      </c>
      <c r="R12" s="88">
        <f t="shared" si="3"/>
        <v>0.005069444444444444</v>
      </c>
      <c r="S12" s="26">
        <v>2</v>
      </c>
      <c r="T12" s="246">
        <f aca="true" t="shared" si="4" ref="T12:T17">R12/$R$11</f>
        <v>1.0428571428571427</v>
      </c>
      <c r="U12" s="26" t="s">
        <v>25</v>
      </c>
    </row>
    <row r="13" spans="1:21" s="248" customFormat="1" ht="51.75" customHeight="1">
      <c r="A13" s="48">
        <v>3</v>
      </c>
      <c r="B13" s="242" t="s">
        <v>234</v>
      </c>
      <c r="C13" s="251" t="s">
        <v>235</v>
      </c>
      <c r="D13" s="244">
        <v>4</v>
      </c>
      <c r="E13" s="245" t="s">
        <v>236</v>
      </c>
      <c r="F13" s="264">
        <v>0.004861111111111111</v>
      </c>
      <c r="G13" s="87">
        <v>0.009953703703703704</v>
      </c>
      <c r="H13" s="87">
        <f t="shared" si="0"/>
        <v>0.005092592592592593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26">
        <f t="shared" si="1"/>
        <v>0</v>
      </c>
      <c r="P13" s="87">
        <v>0.000173611111111111</v>
      </c>
      <c r="Q13" s="88">
        <f t="shared" si="2"/>
        <v>0</v>
      </c>
      <c r="R13" s="88">
        <f t="shared" si="3"/>
        <v>0.005092592592592593</v>
      </c>
      <c r="S13" s="26">
        <v>3</v>
      </c>
      <c r="T13" s="246">
        <f t="shared" si="4"/>
        <v>1.0476190476190477</v>
      </c>
      <c r="U13" s="26" t="s">
        <v>25</v>
      </c>
    </row>
    <row r="14" spans="1:21" s="248" customFormat="1" ht="51.75" customHeight="1">
      <c r="A14" s="48">
        <v>4</v>
      </c>
      <c r="B14" s="249" t="s">
        <v>237</v>
      </c>
      <c r="C14" s="243" t="s">
        <v>20</v>
      </c>
      <c r="D14" s="250">
        <v>2</v>
      </c>
      <c r="E14" s="245" t="s">
        <v>238</v>
      </c>
      <c r="F14" s="264">
        <v>0.007638888888888889</v>
      </c>
      <c r="G14" s="87">
        <v>0.013020833333333334</v>
      </c>
      <c r="H14" s="87">
        <f t="shared" si="0"/>
        <v>0.005381944444444445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26">
        <f t="shared" si="1"/>
        <v>0</v>
      </c>
      <c r="P14" s="87">
        <v>0.000173611111111111</v>
      </c>
      <c r="Q14" s="88">
        <f t="shared" si="2"/>
        <v>0</v>
      </c>
      <c r="R14" s="88">
        <f t="shared" si="3"/>
        <v>0.005381944444444445</v>
      </c>
      <c r="S14" s="26">
        <v>4</v>
      </c>
      <c r="T14" s="246">
        <f t="shared" si="4"/>
        <v>1.1071428571428572</v>
      </c>
      <c r="U14" s="26" t="s">
        <v>25</v>
      </c>
    </row>
    <row r="15" spans="1:21" s="248" customFormat="1" ht="49.5" customHeight="1">
      <c r="A15" s="48">
        <v>5</v>
      </c>
      <c r="B15" s="249" t="s">
        <v>231</v>
      </c>
      <c r="C15" s="251" t="s">
        <v>232</v>
      </c>
      <c r="D15" s="250">
        <v>1</v>
      </c>
      <c r="E15" s="245" t="s">
        <v>233</v>
      </c>
      <c r="F15" s="264">
        <v>0.003472222222222222</v>
      </c>
      <c r="G15" s="87">
        <v>0.008923611111111111</v>
      </c>
      <c r="H15" s="87">
        <f t="shared" si="0"/>
        <v>0.005451388888888889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26">
        <f t="shared" si="1"/>
        <v>0</v>
      </c>
      <c r="P15" s="87">
        <v>0.000173611111111111</v>
      </c>
      <c r="Q15" s="88">
        <f t="shared" si="2"/>
        <v>0</v>
      </c>
      <c r="R15" s="88">
        <f t="shared" si="3"/>
        <v>0.005451388888888889</v>
      </c>
      <c r="S15" s="26">
        <v>5</v>
      </c>
      <c r="T15" s="246">
        <f t="shared" si="4"/>
        <v>1.1214285714285714</v>
      </c>
      <c r="U15" s="26" t="s">
        <v>25</v>
      </c>
    </row>
    <row r="16" spans="1:21" s="248" customFormat="1" ht="51.75" customHeight="1">
      <c r="A16" s="48">
        <v>6</v>
      </c>
      <c r="B16" s="242" t="s">
        <v>251</v>
      </c>
      <c r="C16" s="251" t="s">
        <v>252</v>
      </c>
      <c r="D16" s="244">
        <v>5</v>
      </c>
      <c r="E16" s="245" t="s">
        <v>253</v>
      </c>
      <c r="F16" s="264">
        <v>0.015277777777777777</v>
      </c>
      <c r="G16" s="87">
        <v>0.02181712962962963</v>
      </c>
      <c r="H16" s="87">
        <f t="shared" si="0"/>
        <v>0.0065393518518518535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26">
        <f t="shared" si="1"/>
        <v>0</v>
      </c>
      <c r="P16" s="87">
        <v>0.000173611111111111</v>
      </c>
      <c r="Q16" s="88">
        <f t="shared" si="2"/>
        <v>0</v>
      </c>
      <c r="R16" s="88">
        <f t="shared" si="3"/>
        <v>0.0065393518518518535</v>
      </c>
      <c r="S16" s="26">
        <v>6</v>
      </c>
      <c r="T16" s="246">
        <f t="shared" si="4"/>
        <v>1.3452380952380956</v>
      </c>
      <c r="U16" s="26" t="s">
        <v>275</v>
      </c>
    </row>
    <row r="17" spans="1:21" s="248" customFormat="1" ht="53.25" customHeight="1">
      <c r="A17" s="26">
        <v>7</v>
      </c>
      <c r="B17" s="249" t="s">
        <v>242</v>
      </c>
      <c r="C17" s="251" t="s">
        <v>243</v>
      </c>
      <c r="D17" s="250">
        <v>1</v>
      </c>
      <c r="E17" s="245" t="s">
        <v>244</v>
      </c>
      <c r="F17" s="316">
        <v>0.011805555555555555</v>
      </c>
      <c r="G17" s="88">
        <v>0.01849537037037037</v>
      </c>
      <c r="H17" s="88">
        <f t="shared" si="0"/>
        <v>0.006689814814814815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26">
        <f t="shared" si="1"/>
        <v>0</v>
      </c>
      <c r="P17" s="88">
        <v>0.000173611111111111</v>
      </c>
      <c r="Q17" s="88">
        <f t="shared" si="2"/>
        <v>0</v>
      </c>
      <c r="R17" s="88">
        <f t="shared" si="3"/>
        <v>0.006689814814814815</v>
      </c>
      <c r="S17" s="26">
        <v>7</v>
      </c>
      <c r="T17" s="246">
        <f t="shared" si="4"/>
        <v>1.3761904761904762</v>
      </c>
      <c r="U17" s="26" t="s">
        <v>275</v>
      </c>
    </row>
    <row r="18" spans="1:21" s="248" customFormat="1" ht="7.5" customHeight="1">
      <c r="A18" s="47"/>
      <c r="B18" s="311"/>
      <c r="C18" s="292"/>
      <c r="D18" s="312"/>
      <c r="E18" s="46"/>
      <c r="F18" s="290"/>
      <c r="G18" s="109"/>
      <c r="H18" s="109"/>
      <c r="I18" s="193"/>
      <c r="J18" s="193"/>
      <c r="K18" s="193"/>
      <c r="L18" s="193"/>
      <c r="M18" s="193"/>
      <c r="N18" s="193"/>
      <c r="O18" s="47"/>
      <c r="P18" s="109"/>
      <c r="Q18" s="109"/>
      <c r="R18" s="109"/>
      <c r="S18" s="47"/>
      <c r="T18" s="256"/>
      <c r="U18" s="47"/>
    </row>
    <row r="19" spans="1:21" s="248" customFormat="1" ht="13.5" customHeight="1">
      <c r="A19" s="6" t="s">
        <v>46</v>
      </c>
      <c r="B19" s="6"/>
      <c r="C19" s="6" t="s">
        <v>47</v>
      </c>
      <c r="D19" s="35"/>
      <c r="E19" s="35"/>
      <c r="F19" s="2"/>
      <c r="G19" s="109"/>
      <c r="H19" s="109"/>
      <c r="I19" s="193"/>
      <c r="J19" s="193"/>
      <c r="K19" s="193"/>
      <c r="L19" s="193"/>
      <c r="M19" s="193"/>
      <c r="N19" s="193"/>
      <c r="O19" s="47"/>
      <c r="P19" s="109"/>
      <c r="Q19" s="109"/>
      <c r="R19" s="109"/>
      <c r="S19" s="47"/>
      <c r="T19" s="256"/>
      <c r="U19" s="47"/>
    </row>
    <row r="20" spans="1:21" s="248" customFormat="1" ht="3" customHeight="1">
      <c r="A20" s="6"/>
      <c r="B20" s="6"/>
      <c r="C20" s="6"/>
      <c r="D20" s="35"/>
      <c r="E20" s="35"/>
      <c r="F20" s="2"/>
      <c r="G20" s="109"/>
      <c r="H20" s="109"/>
      <c r="I20" s="193"/>
      <c r="J20" s="193"/>
      <c r="K20" s="193"/>
      <c r="L20" s="193"/>
      <c r="M20" s="193"/>
      <c r="N20" s="193"/>
      <c r="O20" s="47"/>
      <c r="P20" s="109"/>
      <c r="Q20" s="109"/>
      <c r="R20" s="109"/>
      <c r="S20" s="47"/>
      <c r="T20" s="256"/>
      <c r="U20" s="47"/>
    </row>
    <row r="21" spans="1:21" s="248" customFormat="1" ht="19.5" customHeight="1">
      <c r="A21" s="37" t="s">
        <v>7</v>
      </c>
      <c r="B21" s="34"/>
      <c r="C21" s="37" t="s">
        <v>272</v>
      </c>
      <c r="D21" s="34"/>
      <c r="E21" s="34"/>
      <c r="F21" s="2"/>
      <c r="G21" s="109"/>
      <c r="H21" s="109"/>
      <c r="I21" s="193"/>
      <c r="J21" s="193"/>
      <c r="K21" s="193"/>
      <c r="L21" s="193"/>
      <c r="M21" s="193"/>
      <c r="N21" s="193"/>
      <c r="O21" s="47"/>
      <c r="P21" s="109"/>
      <c r="Q21" s="109"/>
      <c r="R21" s="109"/>
      <c r="S21" s="47"/>
      <c r="T21" s="256" t="s">
        <v>277</v>
      </c>
      <c r="U21" s="47"/>
    </row>
    <row r="22" spans="1:21" s="248" customFormat="1" ht="12.75" customHeight="1">
      <c r="A22" s="406" t="s">
        <v>42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</row>
    <row r="23" spans="1:21" s="248" customFormat="1" ht="12.75" customHeight="1">
      <c r="A23" s="406" t="s">
        <v>43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</row>
    <row r="24" spans="1:21" s="248" customFormat="1" ht="12.75" customHeight="1">
      <c r="A24" s="406" t="s">
        <v>44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</row>
    <row r="25" spans="1:21" s="248" customFormat="1" ht="14.25" customHeight="1">
      <c r="A25" s="407" t="s">
        <v>209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</row>
    <row r="26" spans="1:21" s="248" customFormat="1" ht="12.75" customHeight="1">
      <c r="A26" s="345" t="s">
        <v>5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</row>
    <row r="27" spans="1:21" s="248" customFormat="1" ht="15" customHeight="1">
      <c r="A27" s="412" t="s">
        <v>283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</row>
    <row r="28" spans="1:21" s="248" customFormat="1" ht="18" customHeight="1">
      <c r="A28" s="6" t="s">
        <v>284</v>
      </c>
      <c r="B28" s="2"/>
      <c r="C28" s="2"/>
      <c r="D28" s="6"/>
      <c r="E28" s="6"/>
      <c r="F28" s="6"/>
      <c r="G28" s="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39"/>
      <c r="U28" s="2"/>
    </row>
    <row r="29" spans="1:21" s="248" customFormat="1" ht="28.5" customHeight="1">
      <c r="A29" s="413" t="s">
        <v>273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</row>
    <row r="30" spans="1:21" s="248" customFormat="1" ht="53.25" customHeight="1">
      <c r="A30" s="327" t="s">
        <v>211</v>
      </c>
      <c r="B30" s="327" t="s">
        <v>0</v>
      </c>
      <c r="C30" s="327" t="s">
        <v>1</v>
      </c>
      <c r="D30" s="414" t="s">
        <v>45</v>
      </c>
      <c r="E30" s="327" t="s">
        <v>2</v>
      </c>
      <c r="F30" s="325" t="s">
        <v>212</v>
      </c>
      <c r="G30" s="416" t="s">
        <v>3</v>
      </c>
      <c r="H30" s="410" t="s">
        <v>213</v>
      </c>
      <c r="I30" s="327" t="s">
        <v>214</v>
      </c>
      <c r="J30" s="327"/>
      <c r="K30" s="327"/>
      <c r="L30" s="327"/>
      <c r="M30" s="327"/>
      <c r="N30" s="327"/>
      <c r="O30" s="327" t="s">
        <v>215</v>
      </c>
      <c r="P30" s="325" t="s">
        <v>216</v>
      </c>
      <c r="Q30" s="327" t="s">
        <v>217</v>
      </c>
      <c r="R30" s="327" t="s">
        <v>218</v>
      </c>
      <c r="S30" s="328" t="s">
        <v>6</v>
      </c>
      <c r="T30" s="409" t="s">
        <v>219</v>
      </c>
      <c r="U30" s="325" t="s">
        <v>187</v>
      </c>
    </row>
    <row r="31" spans="1:21" s="248" customFormat="1" ht="55.5" customHeight="1">
      <c r="A31" s="327"/>
      <c r="B31" s="325"/>
      <c r="C31" s="327"/>
      <c r="D31" s="415"/>
      <c r="E31" s="325"/>
      <c r="F31" s="326"/>
      <c r="G31" s="416"/>
      <c r="H31" s="411"/>
      <c r="I31" s="240" t="s">
        <v>220</v>
      </c>
      <c r="J31" s="240" t="s">
        <v>221</v>
      </c>
      <c r="K31" s="240" t="s">
        <v>222</v>
      </c>
      <c r="L31" s="240" t="s">
        <v>223</v>
      </c>
      <c r="M31" s="240" t="s">
        <v>224</v>
      </c>
      <c r="N31" s="240" t="s">
        <v>225</v>
      </c>
      <c r="O31" s="327"/>
      <c r="P31" s="326"/>
      <c r="Q31" s="327"/>
      <c r="R31" s="327"/>
      <c r="S31" s="408"/>
      <c r="T31" s="409"/>
      <c r="U31" s="326"/>
    </row>
    <row r="32" spans="1:21" s="248" customFormat="1" ht="53.25" customHeight="1">
      <c r="A32" s="48">
        <v>8</v>
      </c>
      <c r="B32" s="249" t="s">
        <v>239</v>
      </c>
      <c r="C32" s="252" t="s">
        <v>240</v>
      </c>
      <c r="D32" s="250">
        <v>4</v>
      </c>
      <c r="E32" s="245" t="s">
        <v>241</v>
      </c>
      <c r="F32" s="264">
        <v>0.009722222222222222</v>
      </c>
      <c r="G32" s="87">
        <v>0.017858796296296296</v>
      </c>
      <c r="H32" s="87">
        <f>G32-F32</f>
        <v>0.008136574074074074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26">
        <f>N32+M32+L32+K32+J32+I32</f>
        <v>0</v>
      </c>
      <c r="P32" s="87">
        <v>0.000173611111111111</v>
      </c>
      <c r="Q32" s="88">
        <f>P32*O32</f>
        <v>0</v>
      </c>
      <c r="R32" s="88">
        <f>H32+Q32</f>
        <v>0.008136574074074074</v>
      </c>
      <c r="S32" s="26">
        <v>8</v>
      </c>
      <c r="T32" s="246">
        <f>R32/$R$11</f>
        <v>1.6738095238095236</v>
      </c>
      <c r="U32" s="26"/>
    </row>
    <row r="33" spans="1:21" s="248" customFormat="1" ht="54" customHeight="1">
      <c r="A33" s="48">
        <v>9</v>
      </c>
      <c r="B33" s="242" t="s">
        <v>245</v>
      </c>
      <c r="C33" s="251" t="s">
        <v>246</v>
      </c>
      <c r="D33" s="244">
        <v>5</v>
      </c>
      <c r="E33" s="245" t="s">
        <v>247</v>
      </c>
      <c r="F33" s="264">
        <v>0.018055555555555557</v>
      </c>
      <c r="G33" s="87">
        <v>0.026747685185185183</v>
      </c>
      <c r="H33" s="87">
        <f>G33-F33</f>
        <v>0.008692129629629626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26">
        <f>N33+M33+L33+K33+J33+I33</f>
        <v>0</v>
      </c>
      <c r="P33" s="87">
        <v>0.000173611111111111</v>
      </c>
      <c r="Q33" s="88">
        <f>P33*O33</f>
        <v>0</v>
      </c>
      <c r="R33" s="88">
        <f>H33+Q33</f>
        <v>0.008692129629629626</v>
      </c>
      <c r="S33" s="26">
        <v>9</v>
      </c>
      <c r="T33" s="246">
        <f>R33/$R$11</f>
        <v>1.7880952380952373</v>
      </c>
      <c r="U33" s="26"/>
    </row>
    <row r="34" spans="1:21" s="248" customFormat="1" ht="51.75" customHeight="1">
      <c r="A34" s="48">
        <v>10</v>
      </c>
      <c r="B34" s="242" t="s">
        <v>259</v>
      </c>
      <c r="C34" s="253" t="s">
        <v>260</v>
      </c>
      <c r="D34" s="244">
        <v>3</v>
      </c>
      <c r="E34" s="245" t="s">
        <v>261</v>
      </c>
      <c r="F34" s="264">
        <v>0.025</v>
      </c>
      <c r="G34" s="87">
        <v>0.034571759259259253</v>
      </c>
      <c r="H34" s="87">
        <f>G34-F34</f>
        <v>0.009571759259259252</v>
      </c>
      <c r="I34" s="83">
        <v>0</v>
      </c>
      <c r="J34" s="83">
        <v>0</v>
      </c>
      <c r="K34" s="83">
        <v>0</v>
      </c>
      <c r="L34" s="83">
        <v>3</v>
      </c>
      <c r="M34" s="83">
        <v>0</v>
      </c>
      <c r="N34" s="83">
        <v>0</v>
      </c>
      <c r="O34" s="26">
        <f>N34+M34+L34+K34+J34+I34</f>
        <v>3</v>
      </c>
      <c r="P34" s="87">
        <v>0.000173611111111111</v>
      </c>
      <c r="Q34" s="88">
        <f>P34*O34</f>
        <v>0.000520833333333333</v>
      </c>
      <c r="R34" s="88">
        <f>H34+Q34</f>
        <v>0.010092592592592585</v>
      </c>
      <c r="S34" s="26">
        <v>10</v>
      </c>
      <c r="T34" s="246">
        <f>R34/$R$11</f>
        <v>2.0761904761904746</v>
      </c>
      <c r="U34" s="26"/>
    </row>
    <row r="35" spans="1:21" s="248" customFormat="1" ht="51" customHeight="1">
      <c r="A35" s="48">
        <v>11</v>
      </c>
      <c r="B35" s="242" t="s">
        <v>254</v>
      </c>
      <c r="C35" s="251" t="s">
        <v>255</v>
      </c>
      <c r="D35" s="244">
        <v>5</v>
      </c>
      <c r="E35" s="245" t="s">
        <v>256</v>
      </c>
      <c r="F35" s="264">
        <v>0.02152777777777778</v>
      </c>
      <c r="G35" s="87">
        <v>0.03108796296296296</v>
      </c>
      <c r="H35" s="87">
        <f>G35-F35</f>
        <v>0.009560185185185179</v>
      </c>
      <c r="I35" s="83">
        <v>0</v>
      </c>
      <c r="J35" s="83">
        <v>0</v>
      </c>
      <c r="K35" s="83">
        <v>2</v>
      </c>
      <c r="L35" s="83">
        <v>10</v>
      </c>
      <c r="M35" s="83">
        <v>1</v>
      </c>
      <c r="N35" s="83">
        <v>0</v>
      </c>
      <c r="O35" s="26">
        <f>N35+M35+L35+K35+J35+I35</f>
        <v>13</v>
      </c>
      <c r="P35" s="87">
        <v>0.000173611111111111</v>
      </c>
      <c r="Q35" s="88">
        <f>P35*O35</f>
        <v>0.002256944444444443</v>
      </c>
      <c r="R35" s="88">
        <f>H35+Q35</f>
        <v>0.011817129629629622</v>
      </c>
      <c r="S35" s="26">
        <v>11</v>
      </c>
      <c r="T35" s="246">
        <f>R35/$R$11</f>
        <v>2.4309523809523794</v>
      </c>
      <c r="U35" s="26"/>
    </row>
    <row r="36" spans="1:21" s="248" customFormat="1" ht="52.5" customHeight="1">
      <c r="A36" s="48">
        <v>12</v>
      </c>
      <c r="B36" s="242" t="s">
        <v>257</v>
      </c>
      <c r="C36" s="243" t="s">
        <v>23</v>
      </c>
      <c r="D36" s="244">
        <v>3</v>
      </c>
      <c r="E36" s="245" t="s">
        <v>258</v>
      </c>
      <c r="F36" s="264">
        <v>0.029861111111111113</v>
      </c>
      <c r="G36" s="87">
        <v>0.03858796296296297</v>
      </c>
      <c r="H36" s="87">
        <f>G36-F36</f>
        <v>0.008726851851851857</v>
      </c>
      <c r="I36" s="83">
        <v>7</v>
      </c>
      <c r="J36" s="83">
        <v>1</v>
      </c>
      <c r="K36" s="83">
        <v>10</v>
      </c>
      <c r="L36" s="83">
        <v>1</v>
      </c>
      <c r="M36" s="83">
        <v>4</v>
      </c>
      <c r="N36" s="83">
        <v>0</v>
      </c>
      <c r="O36" s="26">
        <f>N36+M36+L36+K36+J36+I36</f>
        <v>23</v>
      </c>
      <c r="P36" s="87">
        <v>0.000173611111111111</v>
      </c>
      <c r="Q36" s="88">
        <f>P36*O36</f>
        <v>0.0039930555555555535</v>
      </c>
      <c r="R36" s="88">
        <f>H36+Q36</f>
        <v>0.01271990740740741</v>
      </c>
      <c r="S36" s="26">
        <v>12</v>
      </c>
      <c r="T36" s="246">
        <f>R36/$R$11</f>
        <v>2.616666666666667</v>
      </c>
      <c r="U36" s="26"/>
    </row>
    <row r="37" spans="1:21" s="248" customFormat="1" ht="24" customHeight="1">
      <c r="A37" s="47"/>
      <c r="B37" s="254"/>
      <c r="C37" s="288"/>
      <c r="D37" s="289"/>
      <c r="E37" s="46"/>
      <c r="F37" s="290"/>
      <c r="G37" s="109"/>
      <c r="H37" s="109"/>
      <c r="I37" s="193"/>
      <c r="J37" s="193"/>
      <c r="K37" s="193"/>
      <c r="L37" s="193"/>
      <c r="M37" s="193"/>
      <c r="N37" s="193"/>
      <c r="O37" s="47"/>
      <c r="P37" s="109"/>
      <c r="Q37" s="109"/>
      <c r="R37" s="109"/>
      <c r="S37" s="47"/>
      <c r="T37" s="256"/>
      <c r="U37" s="47"/>
    </row>
    <row r="38" spans="1:21" s="248" customFormat="1" ht="18" customHeight="1">
      <c r="A38" s="47"/>
      <c r="B38" s="6" t="s">
        <v>46</v>
      </c>
      <c r="C38" s="6"/>
      <c r="D38" s="6" t="s">
        <v>47</v>
      </c>
      <c r="E38" s="35"/>
      <c r="F38" s="35"/>
      <c r="G38" s="2"/>
      <c r="H38" s="109"/>
      <c r="I38" s="193"/>
      <c r="J38" s="193"/>
      <c r="K38" s="193"/>
      <c r="L38" s="193"/>
      <c r="M38" s="193"/>
      <c r="N38" s="193"/>
      <c r="O38" s="47"/>
      <c r="P38" s="109"/>
      <c r="Q38" s="109"/>
      <c r="R38" s="109"/>
      <c r="S38" s="47"/>
      <c r="T38" s="256"/>
      <c r="U38" s="47"/>
    </row>
    <row r="39" spans="1:21" s="248" customFormat="1" ht="16.5" customHeight="1">
      <c r="A39" s="47"/>
      <c r="B39" s="6"/>
      <c r="C39" s="6"/>
      <c r="D39" s="6"/>
      <c r="E39" s="35"/>
      <c r="F39" s="35"/>
      <c r="G39" s="2"/>
      <c r="H39" s="109"/>
      <c r="I39" s="193"/>
      <c r="J39" s="193"/>
      <c r="K39" s="193"/>
      <c r="L39" s="193"/>
      <c r="M39" s="193"/>
      <c r="N39" s="193"/>
      <c r="O39" s="47"/>
      <c r="P39" s="109"/>
      <c r="Q39" s="109"/>
      <c r="R39" s="109"/>
      <c r="S39" s="47"/>
      <c r="T39" s="256"/>
      <c r="U39" s="47"/>
    </row>
    <row r="40" spans="1:21" s="248" customFormat="1" ht="19.5" customHeight="1">
      <c r="A40" s="47"/>
      <c r="B40" s="37" t="s">
        <v>7</v>
      </c>
      <c r="C40" s="34"/>
      <c r="D40" s="37" t="s">
        <v>272</v>
      </c>
      <c r="E40" s="34"/>
      <c r="F40" s="34"/>
      <c r="G40" s="2"/>
      <c r="H40" s="109"/>
      <c r="I40" s="193"/>
      <c r="J40" s="193"/>
      <c r="K40" s="193"/>
      <c r="L40" s="193"/>
      <c r="M40" s="193"/>
      <c r="N40" s="193"/>
      <c r="O40" s="47"/>
      <c r="P40" s="109"/>
      <c r="Q40" s="109"/>
      <c r="R40" s="109"/>
      <c r="S40" s="47" t="s">
        <v>281</v>
      </c>
      <c r="T40" s="256"/>
      <c r="U40" s="47"/>
    </row>
    <row r="41" spans="1:21" s="248" customFormat="1" ht="19.5" customHeight="1">
      <c r="A41" s="406" t="s">
        <v>42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</row>
    <row r="42" spans="1:21" s="248" customFormat="1" ht="12.75" customHeight="1">
      <c r="A42" s="406" t="s">
        <v>43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</row>
    <row r="43" spans="1:21" s="248" customFormat="1" ht="12.75" customHeight="1">
      <c r="A43" s="406" t="s">
        <v>44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</row>
    <row r="44" spans="1:21" s="248" customFormat="1" ht="14.25" customHeight="1">
      <c r="A44" s="407" t="s">
        <v>209</v>
      </c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</row>
    <row r="45" spans="1:21" s="248" customFormat="1" ht="12.75" customHeight="1">
      <c r="A45" s="345" t="s">
        <v>5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</row>
    <row r="46" spans="1:21" s="248" customFormat="1" ht="15" customHeight="1">
      <c r="A46" s="412" t="s">
        <v>283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</row>
    <row r="47" spans="1:21" s="248" customFormat="1" ht="18" customHeight="1">
      <c r="A47" s="6" t="s">
        <v>284</v>
      </c>
      <c r="B47" s="2"/>
      <c r="C47" s="2"/>
      <c r="D47" s="6"/>
      <c r="E47" s="6"/>
      <c r="F47" s="6"/>
      <c r="G47" s="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39"/>
      <c r="U47" s="2"/>
    </row>
    <row r="48" spans="1:21" s="248" customFormat="1" ht="28.5" customHeight="1">
      <c r="A48" s="413" t="s">
        <v>273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</row>
    <row r="49" spans="1:21" s="248" customFormat="1" ht="53.25" customHeight="1">
      <c r="A49" s="327" t="s">
        <v>211</v>
      </c>
      <c r="B49" s="327" t="s">
        <v>0</v>
      </c>
      <c r="C49" s="327" t="s">
        <v>1</v>
      </c>
      <c r="D49" s="414" t="s">
        <v>45</v>
      </c>
      <c r="E49" s="327" t="s">
        <v>2</v>
      </c>
      <c r="F49" s="325" t="s">
        <v>212</v>
      </c>
      <c r="G49" s="416" t="s">
        <v>3</v>
      </c>
      <c r="H49" s="410" t="s">
        <v>213</v>
      </c>
      <c r="I49" s="327" t="s">
        <v>214</v>
      </c>
      <c r="J49" s="327"/>
      <c r="K49" s="327"/>
      <c r="L49" s="327"/>
      <c r="M49" s="327"/>
      <c r="N49" s="327"/>
      <c r="O49" s="327" t="s">
        <v>215</v>
      </c>
      <c r="P49" s="325" t="s">
        <v>216</v>
      </c>
      <c r="Q49" s="327" t="s">
        <v>217</v>
      </c>
      <c r="R49" s="327" t="s">
        <v>218</v>
      </c>
      <c r="S49" s="328" t="s">
        <v>6</v>
      </c>
      <c r="T49" s="409" t="s">
        <v>219</v>
      </c>
      <c r="U49" s="325" t="s">
        <v>187</v>
      </c>
    </row>
    <row r="50" spans="1:21" s="248" customFormat="1" ht="55.5" customHeight="1">
      <c r="A50" s="327"/>
      <c r="B50" s="325"/>
      <c r="C50" s="327"/>
      <c r="D50" s="415"/>
      <c r="E50" s="325"/>
      <c r="F50" s="326"/>
      <c r="G50" s="416"/>
      <c r="H50" s="411"/>
      <c r="I50" s="240" t="s">
        <v>220</v>
      </c>
      <c r="J50" s="240" t="s">
        <v>221</v>
      </c>
      <c r="K50" s="240" t="s">
        <v>222</v>
      </c>
      <c r="L50" s="240" t="s">
        <v>223</v>
      </c>
      <c r="M50" s="240" t="s">
        <v>224</v>
      </c>
      <c r="N50" s="240" t="s">
        <v>225</v>
      </c>
      <c r="O50" s="327"/>
      <c r="P50" s="326"/>
      <c r="Q50" s="327"/>
      <c r="R50" s="327"/>
      <c r="S50" s="408"/>
      <c r="T50" s="409"/>
      <c r="U50" s="326"/>
    </row>
    <row r="51" spans="1:21" s="248" customFormat="1" ht="54" customHeight="1">
      <c r="A51" s="48">
        <v>13</v>
      </c>
      <c r="B51" s="242" t="s">
        <v>264</v>
      </c>
      <c r="C51" s="243" t="s">
        <v>171</v>
      </c>
      <c r="D51" s="244">
        <v>3</v>
      </c>
      <c r="E51" s="245" t="s">
        <v>265</v>
      </c>
      <c r="F51" s="264">
        <v>0.03819444444444444</v>
      </c>
      <c r="G51" s="87">
        <v>0.050798611111111114</v>
      </c>
      <c r="H51" s="87">
        <f>G51-F51</f>
        <v>0.012604166666666673</v>
      </c>
      <c r="I51" s="26">
        <v>3</v>
      </c>
      <c r="J51" s="83">
        <v>1</v>
      </c>
      <c r="K51" s="26">
        <v>0</v>
      </c>
      <c r="L51" s="26">
        <v>0</v>
      </c>
      <c r="M51" s="26">
        <v>0</v>
      </c>
      <c r="N51" s="83">
        <v>0</v>
      </c>
      <c r="O51" s="26">
        <f>N51+M51+L51+K51+J51+I51</f>
        <v>4</v>
      </c>
      <c r="P51" s="87">
        <v>0.000173611111111111</v>
      </c>
      <c r="Q51" s="88">
        <f>P51*O51</f>
        <v>0.000694444444444444</v>
      </c>
      <c r="R51" s="88">
        <f>H51+Q51</f>
        <v>0.013298611111111117</v>
      </c>
      <c r="S51" s="26">
        <v>13</v>
      </c>
      <c r="T51" s="246">
        <f>R51/$R$11</f>
        <v>2.7357142857142867</v>
      </c>
      <c r="U51" s="26"/>
    </row>
    <row r="52" spans="1:21" s="248" customFormat="1" ht="51.75" customHeight="1">
      <c r="A52" s="48">
        <v>14</v>
      </c>
      <c r="B52" s="242" t="s">
        <v>266</v>
      </c>
      <c r="C52" s="251" t="s">
        <v>267</v>
      </c>
      <c r="D52" s="244">
        <v>1</v>
      </c>
      <c r="E52" s="245" t="s">
        <v>268</v>
      </c>
      <c r="F52" s="264">
        <v>0.041666666666666664</v>
      </c>
      <c r="G52" s="87">
        <v>0.05425925925925926</v>
      </c>
      <c r="H52" s="87">
        <f>G52-F52</f>
        <v>0.012592592592592593</v>
      </c>
      <c r="I52" s="83">
        <v>0</v>
      </c>
      <c r="J52" s="83">
        <v>1</v>
      </c>
      <c r="K52" s="83">
        <v>1</v>
      </c>
      <c r="L52" s="83">
        <v>0</v>
      </c>
      <c r="M52" s="83">
        <v>10</v>
      </c>
      <c r="N52" s="83">
        <v>0</v>
      </c>
      <c r="O52" s="26">
        <f>N52+M52+L52+K52+J52+I52</f>
        <v>12</v>
      </c>
      <c r="P52" s="87">
        <v>0.000173611111111111</v>
      </c>
      <c r="Q52" s="88">
        <f>P52*O52</f>
        <v>0.002083333333333332</v>
      </c>
      <c r="R52" s="88">
        <f>H52+Q52</f>
        <v>0.014675925925925926</v>
      </c>
      <c r="S52" s="26">
        <v>14</v>
      </c>
      <c r="T52" s="246">
        <f>R52/$R$11</f>
        <v>3.019047619047619</v>
      </c>
      <c r="U52" s="26"/>
    </row>
    <row r="53" spans="1:21" s="248" customFormat="1" ht="53.25" customHeight="1">
      <c r="A53" s="48">
        <v>15</v>
      </c>
      <c r="B53" s="242" t="s">
        <v>248</v>
      </c>
      <c r="C53" s="251" t="s">
        <v>249</v>
      </c>
      <c r="D53" s="244">
        <v>3</v>
      </c>
      <c r="E53" s="245" t="s">
        <v>250</v>
      </c>
      <c r="F53" s="264">
        <v>0.02013888888888889</v>
      </c>
      <c r="G53" s="87">
        <v>0.030381944444444444</v>
      </c>
      <c r="H53" s="87">
        <f>G53-F53</f>
        <v>0.010243055555555554</v>
      </c>
      <c r="I53" s="83">
        <v>10</v>
      </c>
      <c r="J53" s="83">
        <v>1</v>
      </c>
      <c r="K53" s="83">
        <v>6</v>
      </c>
      <c r="L53" s="83">
        <v>10</v>
      </c>
      <c r="M53" s="83">
        <v>0</v>
      </c>
      <c r="N53" s="83">
        <v>0</v>
      </c>
      <c r="O53" s="26">
        <f>N53+M53+L53+K53+J53+I53</f>
        <v>27</v>
      </c>
      <c r="P53" s="87">
        <v>0.000173611111111111</v>
      </c>
      <c r="Q53" s="88">
        <f>P53*O53</f>
        <v>0.004687499999999997</v>
      </c>
      <c r="R53" s="88">
        <f>H53+Q53</f>
        <v>0.014930555555555551</v>
      </c>
      <c r="S53" s="26">
        <v>15</v>
      </c>
      <c r="T53" s="246">
        <f>R53/$R$11</f>
        <v>3.0714285714285703</v>
      </c>
      <c r="U53" s="26"/>
    </row>
    <row r="54" spans="1:21" s="248" customFormat="1" ht="52.5" customHeight="1">
      <c r="A54" s="48">
        <v>16</v>
      </c>
      <c r="B54" s="242" t="s">
        <v>262</v>
      </c>
      <c r="C54" s="243" t="s">
        <v>71</v>
      </c>
      <c r="D54" s="244">
        <v>2</v>
      </c>
      <c r="E54" s="245" t="s">
        <v>263</v>
      </c>
      <c r="F54" s="264">
        <v>0.03263888888888889</v>
      </c>
      <c r="G54" s="87">
        <v>0.049247685185185186</v>
      </c>
      <c r="H54" s="87">
        <f>G54-F54</f>
        <v>0.016608796296296295</v>
      </c>
      <c r="I54" s="83">
        <v>0</v>
      </c>
      <c r="J54" s="83">
        <v>0</v>
      </c>
      <c r="K54" s="83">
        <v>12</v>
      </c>
      <c r="L54" s="83">
        <v>0</v>
      </c>
      <c r="M54" s="83">
        <v>0</v>
      </c>
      <c r="N54" s="83">
        <v>0</v>
      </c>
      <c r="O54" s="26">
        <f>N54+M54+L54+K54+J54+I54</f>
        <v>12</v>
      </c>
      <c r="P54" s="87">
        <v>0.000173611111111111</v>
      </c>
      <c r="Q54" s="88">
        <f>P54*O54</f>
        <v>0.002083333333333332</v>
      </c>
      <c r="R54" s="88">
        <f>H54+Q54</f>
        <v>0.018692129629629628</v>
      </c>
      <c r="S54" s="26">
        <v>16</v>
      </c>
      <c r="T54" s="246">
        <f>R54/$R$11</f>
        <v>3.845238095238095</v>
      </c>
      <c r="U54" s="26"/>
    </row>
    <row r="55" spans="1:21" s="248" customFormat="1" ht="51" customHeight="1">
      <c r="A55" s="48">
        <v>17</v>
      </c>
      <c r="B55" s="242" t="s">
        <v>269</v>
      </c>
      <c r="C55" s="251" t="s">
        <v>270</v>
      </c>
      <c r="D55" s="244">
        <v>2</v>
      </c>
      <c r="E55" s="245" t="s">
        <v>271</v>
      </c>
      <c r="F55" s="264">
        <v>0.027777777777777776</v>
      </c>
      <c r="G55" s="87">
        <v>0.04321759259259259</v>
      </c>
      <c r="H55" s="87">
        <f>G55-F55</f>
        <v>0.015439814814814816</v>
      </c>
      <c r="I55" s="26">
        <v>6</v>
      </c>
      <c r="J55" s="83">
        <v>1</v>
      </c>
      <c r="K55" s="26">
        <v>3</v>
      </c>
      <c r="L55" s="26">
        <v>3</v>
      </c>
      <c r="M55" s="26">
        <v>6</v>
      </c>
      <c r="N55" s="83">
        <v>0</v>
      </c>
      <c r="O55" s="26">
        <f>N55+M55+L55+K55+J55+I55</f>
        <v>19</v>
      </c>
      <c r="P55" s="87">
        <v>0.000173611111111111</v>
      </c>
      <c r="Q55" s="88">
        <f>P55*O55</f>
        <v>0.0032986111111111094</v>
      </c>
      <c r="R55" s="88">
        <f>H55+Q55</f>
        <v>0.018738425925925926</v>
      </c>
      <c r="S55" s="26">
        <v>17</v>
      </c>
      <c r="T55" s="246">
        <f>R55/$R$11</f>
        <v>3.854761904761905</v>
      </c>
      <c r="U55" s="26"/>
    </row>
    <row r="56" spans="1:21" s="248" customFormat="1" ht="12" customHeight="1">
      <c r="A56" s="47"/>
      <c r="B56" s="254"/>
      <c r="C56" s="254"/>
      <c r="D56" s="46"/>
      <c r="E56" s="46"/>
      <c r="F56" s="46"/>
      <c r="G56" s="255"/>
      <c r="H56" s="255"/>
      <c r="I56" s="193"/>
      <c r="J56" s="193"/>
      <c r="K56" s="193"/>
      <c r="L56" s="193"/>
      <c r="M56" s="193"/>
      <c r="N56" s="193"/>
      <c r="O56" s="47"/>
      <c r="P56" s="255"/>
      <c r="Q56" s="255"/>
      <c r="R56" s="109"/>
      <c r="S56" s="47"/>
      <c r="T56" s="256"/>
      <c r="U56" s="47"/>
    </row>
    <row r="57" spans="1:21" s="248" customFormat="1" ht="12" customHeight="1">
      <c r="A57" s="47"/>
      <c r="B57" s="6" t="s">
        <v>46</v>
      </c>
      <c r="C57" s="6"/>
      <c r="D57" s="6" t="s">
        <v>47</v>
      </c>
      <c r="E57" s="35"/>
      <c r="F57" s="35"/>
      <c r="G57" s="2"/>
      <c r="H57" s="255"/>
      <c r="I57" s="193"/>
      <c r="J57" s="193"/>
      <c r="K57" s="193"/>
      <c r="L57" s="193"/>
      <c r="M57" s="193"/>
      <c r="N57" s="193"/>
      <c r="O57" s="47"/>
      <c r="P57" s="255"/>
      <c r="Q57" s="255"/>
      <c r="R57" s="255"/>
      <c r="S57" s="47"/>
      <c r="T57" s="256"/>
      <c r="U57" s="47"/>
    </row>
    <row r="58" spans="1:21" s="248" customFormat="1" ht="12" customHeight="1">
      <c r="A58" s="47"/>
      <c r="B58" s="6"/>
      <c r="C58" s="6"/>
      <c r="D58" s="6"/>
      <c r="E58" s="35"/>
      <c r="F58" s="35"/>
      <c r="G58" s="2"/>
      <c r="H58" s="255"/>
      <c r="I58" s="193"/>
      <c r="J58" s="193"/>
      <c r="K58" s="193"/>
      <c r="L58" s="193"/>
      <c r="M58" s="193"/>
      <c r="N58" s="193"/>
      <c r="O58" s="47"/>
      <c r="P58" s="255"/>
      <c r="Q58" s="255"/>
      <c r="R58" s="255"/>
      <c r="S58" s="47"/>
      <c r="T58" s="256"/>
      <c r="U58" s="47"/>
    </row>
    <row r="59" spans="1:21" s="248" customFormat="1" ht="12" customHeight="1">
      <c r="A59" s="47"/>
      <c r="B59" s="37" t="s">
        <v>7</v>
      </c>
      <c r="C59" s="34"/>
      <c r="D59" s="37" t="s">
        <v>272</v>
      </c>
      <c r="E59" s="34"/>
      <c r="F59" s="34"/>
      <c r="G59" s="2"/>
      <c r="H59" s="255"/>
      <c r="I59" s="193"/>
      <c r="J59" s="193"/>
      <c r="K59" s="193"/>
      <c r="L59" s="193"/>
      <c r="M59" s="193"/>
      <c r="N59" s="193"/>
      <c r="O59" s="47"/>
      <c r="P59" s="255"/>
      <c r="Q59" s="255"/>
      <c r="R59" s="255"/>
      <c r="S59" s="47"/>
      <c r="T59" s="256" t="s">
        <v>285</v>
      </c>
      <c r="U59" s="47"/>
    </row>
    <row r="60" spans="1:21" s="248" customFormat="1" ht="12" customHeight="1">
      <c r="A60" s="47"/>
      <c r="B60" s="254"/>
      <c r="C60" s="254"/>
      <c r="D60" s="46"/>
      <c r="E60" s="46"/>
      <c r="F60" s="46"/>
      <c r="G60" s="255"/>
      <c r="H60" s="255"/>
      <c r="I60" s="193"/>
      <c r="J60" s="193"/>
      <c r="K60" s="193"/>
      <c r="L60" s="193"/>
      <c r="M60" s="193"/>
      <c r="N60" s="193"/>
      <c r="O60" s="47"/>
      <c r="P60" s="255"/>
      <c r="Q60" s="255"/>
      <c r="R60" s="255"/>
      <c r="S60" s="47"/>
      <c r="T60" s="256"/>
      <c r="U60" s="47"/>
    </row>
    <row r="61" spans="1:21" s="248" customFormat="1" ht="12" customHeight="1">
      <c r="A61" s="257"/>
      <c r="B61" s="254"/>
      <c r="D61" s="46"/>
      <c r="E61" s="46"/>
      <c r="F61" s="46"/>
      <c r="G61" s="255"/>
      <c r="H61" s="255"/>
      <c r="I61" s="193"/>
      <c r="J61" s="193"/>
      <c r="K61" s="193"/>
      <c r="L61" s="193"/>
      <c r="M61" s="193"/>
      <c r="N61" s="193"/>
      <c r="O61" s="47"/>
      <c r="P61" s="255"/>
      <c r="Q61" s="255"/>
      <c r="R61" s="255"/>
      <c r="S61" s="47"/>
      <c r="T61" s="256"/>
      <c r="U61" s="47"/>
    </row>
    <row r="62" spans="1:21" s="248" customFormat="1" ht="12" customHeight="1">
      <c r="A62" s="257"/>
      <c r="B62" s="254"/>
      <c r="C62" s="254"/>
      <c r="D62" s="46"/>
      <c r="E62" s="46"/>
      <c r="F62" s="46"/>
      <c r="G62" s="255"/>
      <c r="H62" s="255"/>
      <c r="I62" s="193"/>
      <c r="J62" s="193"/>
      <c r="K62" s="193"/>
      <c r="L62" s="193"/>
      <c r="M62" s="193"/>
      <c r="N62" s="193"/>
      <c r="O62" s="47"/>
      <c r="P62" s="255"/>
      <c r="Q62" s="255"/>
      <c r="R62" s="255"/>
      <c r="S62" s="47"/>
      <c r="T62" s="256"/>
      <c r="U62" s="47"/>
    </row>
    <row r="63" spans="1:21" s="248" customFormat="1" ht="12" customHeight="1">
      <c r="A63" s="47"/>
      <c r="B63" s="254"/>
      <c r="D63" s="46"/>
      <c r="E63" s="46"/>
      <c r="F63" s="46"/>
      <c r="G63" s="255"/>
      <c r="H63" s="255"/>
      <c r="I63" s="193"/>
      <c r="J63" s="193"/>
      <c r="K63" s="193"/>
      <c r="L63" s="193"/>
      <c r="M63" s="193"/>
      <c r="N63" s="193"/>
      <c r="O63" s="47"/>
      <c r="P63" s="255"/>
      <c r="Q63" s="255"/>
      <c r="R63" s="255"/>
      <c r="S63" s="47"/>
      <c r="T63" s="256"/>
      <c r="U63" s="47"/>
    </row>
    <row r="64" spans="1:21" s="248" customFormat="1" ht="12" customHeight="1">
      <c r="A64" s="47"/>
      <c r="B64" s="254"/>
      <c r="D64" s="46"/>
      <c r="E64" s="46"/>
      <c r="F64" s="46"/>
      <c r="G64" s="255"/>
      <c r="H64" s="255"/>
      <c r="I64" s="193"/>
      <c r="J64" s="193"/>
      <c r="K64" s="193"/>
      <c r="L64" s="193"/>
      <c r="M64" s="193"/>
      <c r="N64" s="193"/>
      <c r="O64" s="47"/>
      <c r="P64" s="255"/>
      <c r="Q64" s="255"/>
      <c r="R64" s="255"/>
      <c r="S64" s="47"/>
      <c r="T64" s="256"/>
      <c r="U64" s="47"/>
    </row>
    <row r="65" spans="1:21" s="248" customFormat="1" ht="12" customHeight="1">
      <c r="A65" s="47"/>
      <c r="B65" s="254"/>
      <c r="C65" s="254"/>
      <c r="D65" s="46"/>
      <c r="E65" s="46"/>
      <c r="F65" s="46"/>
      <c r="G65" s="255"/>
      <c r="H65" s="255"/>
      <c r="I65" s="193"/>
      <c r="J65" s="193"/>
      <c r="K65" s="193"/>
      <c r="L65" s="193"/>
      <c r="M65" s="193"/>
      <c r="N65" s="193"/>
      <c r="O65" s="47"/>
      <c r="P65" s="255"/>
      <c r="Q65" s="255"/>
      <c r="R65" s="255"/>
      <c r="S65" s="47"/>
      <c r="T65" s="256"/>
      <c r="U65" s="47"/>
    </row>
    <row r="66" spans="1:21" s="248" customFormat="1" ht="12" customHeight="1">
      <c r="A66" s="257"/>
      <c r="B66" s="254"/>
      <c r="D66" s="46"/>
      <c r="E66" s="46"/>
      <c r="F66" s="46"/>
      <c r="G66" s="255"/>
      <c r="H66" s="255"/>
      <c r="I66" s="193"/>
      <c r="J66" s="193"/>
      <c r="K66" s="193"/>
      <c r="L66" s="193"/>
      <c r="M66" s="193"/>
      <c r="N66" s="193"/>
      <c r="O66" s="47"/>
      <c r="P66" s="255"/>
      <c r="Q66" s="255"/>
      <c r="R66" s="255"/>
      <c r="S66" s="47"/>
      <c r="T66" s="256"/>
      <c r="U66" s="47"/>
    </row>
    <row r="67" ht="12.75">
      <c r="D67" s="2"/>
    </row>
    <row r="68" spans="2:8" ht="12.75">
      <c r="B68" s="258"/>
      <c r="C68" s="258"/>
      <c r="D68" s="259"/>
      <c r="E68" s="417"/>
      <c r="F68" s="417"/>
      <c r="G68" s="417"/>
      <c r="H68" s="247"/>
    </row>
    <row r="69" spans="2:8" ht="12.75">
      <c r="B69" s="260"/>
      <c r="C69" s="260"/>
      <c r="D69" s="260"/>
      <c r="E69" s="261"/>
      <c r="F69" s="261"/>
      <c r="G69" s="262"/>
      <c r="H69" s="262"/>
    </row>
    <row r="70" spans="2:8" ht="12.75">
      <c r="B70" s="260"/>
      <c r="C70" s="260"/>
      <c r="D70" s="260"/>
      <c r="E70" s="261"/>
      <c r="F70" s="261"/>
      <c r="G70" s="262"/>
      <c r="H70" s="262"/>
    </row>
    <row r="71" spans="2:8" ht="12.75">
      <c r="B71" s="260"/>
      <c r="C71" s="260"/>
      <c r="D71" s="260"/>
      <c r="E71" s="260"/>
      <c r="F71" s="260"/>
      <c r="G71" s="263"/>
      <c r="H71" s="263"/>
    </row>
    <row r="72" spans="2:8" ht="12.75">
      <c r="B72" s="260"/>
      <c r="C72" s="260"/>
      <c r="D72" s="260"/>
      <c r="E72" s="260"/>
      <c r="F72" s="260"/>
      <c r="G72" s="263"/>
      <c r="H72" s="263"/>
    </row>
    <row r="73" spans="2:8" ht="12.75">
      <c r="B73" s="260"/>
      <c r="C73" s="260"/>
      <c r="D73" s="260"/>
      <c r="E73" s="260"/>
      <c r="F73" s="260"/>
      <c r="G73" s="263"/>
      <c r="H73" s="263"/>
    </row>
    <row r="74" spans="2:9" ht="12.75">
      <c r="B74" s="260"/>
      <c r="C74" s="260"/>
      <c r="D74" s="260"/>
      <c r="E74" s="260"/>
      <c r="F74" s="260"/>
      <c r="G74" s="263"/>
      <c r="H74" s="263"/>
      <c r="I74" s="258"/>
    </row>
  </sheetData>
  <mergeCells count="70">
    <mergeCell ref="U49:U50"/>
    <mergeCell ref="Q49:Q50"/>
    <mergeCell ref="R49:R50"/>
    <mergeCell ref="S49:S50"/>
    <mergeCell ref="T49:T50"/>
    <mergeCell ref="H49:H50"/>
    <mergeCell ref="I49:N49"/>
    <mergeCell ref="O49:O50"/>
    <mergeCell ref="P49:P50"/>
    <mergeCell ref="A45:U45"/>
    <mergeCell ref="A46:U46"/>
    <mergeCell ref="A48:U48"/>
    <mergeCell ref="A49:A50"/>
    <mergeCell ref="B49:B50"/>
    <mergeCell ref="C49:C50"/>
    <mergeCell ref="D49:D50"/>
    <mergeCell ref="E49:E50"/>
    <mergeCell ref="F49:F50"/>
    <mergeCell ref="G49:G50"/>
    <mergeCell ref="A41:U41"/>
    <mergeCell ref="A42:U42"/>
    <mergeCell ref="A43:U43"/>
    <mergeCell ref="A44:U44"/>
    <mergeCell ref="U9:U10"/>
    <mergeCell ref="E68:G68"/>
    <mergeCell ref="Q9:Q10"/>
    <mergeCell ref="R9:R10"/>
    <mergeCell ref="S9:S10"/>
    <mergeCell ref="T9:T10"/>
    <mergeCell ref="H9:H10"/>
    <mergeCell ref="I9:N9"/>
    <mergeCell ref="O9:O10"/>
    <mergeCell ref="P9:P10"/>
    <mergeCell ref="A5:U5"/>
    <mergeCell ref="A6:U6"/>
    <mergeCell ref="A8:U8"/>
    <mergeCell ref="A9:A10"/>
    <mergeCell ref="B9:B10"/>
    <mergeCell ref="C9:C10"/>
    <mergeCell ref="D9:D10"/>
    <mergeCell ref="E9:E10"/>
    <mergeCell ref="F9:F10"/>
    <mergeCell ref="G9:G10"/>
    <mergeCell ref="A1:U1"/>
    <mergeCell ref="A2:U2"/>
    <mergeCell ref="A3:U3"/>
    <mergeCell ref="A4:U4"/>
    <mergeCell ref="A22:U22"/>
    <mergeCell ref="A23:U23"/>
    <mergeCell ref="A24:U24"/>
    <mergeCell ref="A25:U25"/>
    <mergeCell ref="A26:U26"/>
    <mergeCell ref="A27:U27"/>
    <mergeCell ref="A29:U29"/>
    <mergeCell ref="A30:A31"/>
    <mergeCell ref="B30:B31"/>
    <mergeCell ref="C30:C31"/>
    <mergeCell ref="D30:D31"/>
    <mergeCell ref="E30:E31"/>
    <mergeCell ref="F30:F31"/>
    <mergeCell ref="G30:G31"/>
    <mergeCell ref="H30:H31"/>
    <mergeCell ref="I30:N30"/>
    <mergeCell ref="O30:O31"/>
    <mergeCell ref="P30:P31"/>
    <mergeCell ref="U30:U31"/>
    <mergeCell ref="Q30:Q31"/>
    <mergeCell ref="R30:R31"/>
    <mergeCell ref="S30:S31"/>
    <mergeCell ref="T30:T31"/>
  </mergeCells>
  <printOptions/>
  <pageMargins left="0.2" right="0" top="0.17" bottom="0.17" header="0.48" footer="0.2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selection activeCell="J66" sqref="J66"/>
    </sheetView>
  </sheetViews>
  <sheetFormatPr defaultColWidth="9.140625" defaultRowHeight="15"/>
  <cols>
    <col min="1" max="1" width="4.140625" style="1" customWidth="1"/>
    <col min="2" max="2" width="19.7109375" style="1" customWidth="1"/>
    <col min="3" max="3" width="11.140625" style="1" customWidth="1"/>
    <col min="4" max="4" width="4.28125" style="1" customWidth="1"/>
    <col min="5" max="5" width="5.140625" style="1" customWidth="1"/>
    <col min="6" max="8" width="6.421875" style="1" customWidth="1"/>
    <col min="9" max="9" width="4.28125" style="1" customWidth="1"/>
    <col min="10" max="10" width="3.8515625" style="1" customWidth="1"/>
    <col min="11" max="11" width="4.8515625" style="1" customWidth="1"/>
    <col min="12" max="12" width="5.00390625" style="1" customWidth="1"/>
    <col min="13" max="13" width="6.421875" style="1" customWidth="1"/>
    <col min="14" max="14" width="5.7109375" style="1" customWidth="1"/>
    <col min="15" max="15" width="6.421875" style="1" customWidth="1"/>
    <col min="16" max="16" width="6.57421875" style="1" customWidth="1"/>
    <col min="17" max="17" width="7.28125" style="1" customWidth="1"/>
    <col min="18" max="18" width="6.421875" style="1" customWidth="1"/>
    <col min="19" max="19" width="4.421875" style="1" customWidth="1"/>
    <col min="20" max="20" width="4.8515625" style="1" customWidth="1"/>
    <col min="21" max="16384" width="9.140625" style="1" customWidth="1"/>
  </cols>
  <sheetData>
    <row r="1" spans="1:20" ht="12.75">
      <c r="A1" s="406" t="s">
        <v>42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</row>
    <row r="2" spans="1:20" ht="12.75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</row>
    <row r="3" spans="1:20" ht="12.75">
      <c r="A3" s="406" t="s">
        <v>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0" ht="12.75" customHeight="1">
      <c r="A4" s="407" t="s">
        <v>209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</row>
    <row r="5" spans="1:20" ht="13.5" customHeight="1">
      <c r="A5" s="345" t="s">
        <v>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</row>
    <row r="6" spans="1:20" ht="14.25" customHeight="1">
      <c r="A6" s="418" t="s">
        <v>286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</row>
    <row r="7" spans="1:20" s="3" customFormat="1" ht="25.5" customHeight="1">
      <c r="A7" s="403" t="s">
        <v>210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</row>
    <row r="8" spans="1:20" s="3" customFormat="1" ht="14.25" customHeight="1">
      <c r="A8" s="327" t="s">
        <v>211</v>
      </c>
      <c r="B8" s="327" t="s">
        <v>0</v>
      </c>
      <c r="C8" s="327" t="s">
        <v>1</v>
      </c>
      <c r="D8" s="414" t="s">
        <v>45</v>
      </c>
      <c r="E8" s="327" t="s">
        <v>2</v>
      </c>
      <c r="F8" s="325" t="s">
        <v>212</v>
      </c>
      <c r="G8" s="416" t="s">
        <v>3</v>
      </c>
      <c r="H8" s="410" t="s">
        <v>213</v>
      </c>
      <c r="I8" s="327" t="s">
        <v>214</v>
      </c>
      <c r="J8" s="327"/>
      <c r="K8" s="327"/>
      <c r="L8" s="327"/>
      <c r="M8" s="327"/>
      <c r="N8" s="327"/>
      <c r="O8" s="327" t="s">
        <v>215</v>
      </c>
      <c r="P8" s="325" t="s">
        <v>216</v>
      </c>
      <c r="Q8" s="327" t="s">
        <v>217</v>
      </c>
      <c r="R8" s="327" t="s">
        <v>218</v>
      </c>
      <c r="S8" s="328" t="s">
        <v>6</v>
      </c>
      <c r="T8" s="421" t="s">
        <v>49</v>
      </c>
    </row>
    <row r="9" spans="1:20" s="241" customFormat="1" ht="70.5" customHeight="1" thickBot="1">
      <c r="A9" s="325"/>
      <c r="B9" s="325"/>
      <c r="C9" s="325"/>
      <c r="D9" s="424"/>
      <c r="E9" s="325"/>
      <c r="F9" s="423"/>
      <c r="G9" s="410"/>
      <c r="H9" s="425"/>
      <c r="I9" s="238" t="s">
        <v>220</v>
      </c>
      <c r="J9" s="238" t="s">
        <v>221</v>
      </c>
      <c r="K9" s="238" t="s">
        <v>222</v>
      </c>
      <c r="L9" s="238" t="s">
        <v>223</v>
      </c>
      <c r="M9" s="238" t="s">
        <v>224</v>
      </c>
      <c r="N9" s="238" t="s">
        <v>225</v>
      </c>
      <c r="O9" s="325"/>
      <c r="P9" s="423"/>
      <c r="Q9" s="325"/>
      <c r="R9" s="325"/>
      <c r="S9" s="420"/>
      <c r="T9" s="427"/>
    </row>
    <row r="10" spans="1:20" s="248" customFormat="1" ht="51.75" customHeight="1">
      <c r="A10" s="118" t="s">
        <v>226</v>
      </c>
      <c r="B10" s="268" t="s">
        <v>229</v>
      </c>
      <c r="C10" s="269" t="s">
        <v>41</v>
      </c>
      <c r="D10" s="270">
        <v>1</v>
      </c>
      <c r="E10" s="271" t="s">
        <v>230</v>
      </c>
      <c r="F10" s="272">
        <v>0.0006944444444444445</v>
      </c>
      <c r="G10" s="123">
        <v>0.0050347222222222225</v>
      </c>
      <c r="H10" s="123">
        <v>0.004340277777777778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3</v>
      </c>
      <c r="O10" s="127">
        <v>3</v>
      </c>
      <c r="P10" s="123">
        <v>0.00017361111111111112</v>
      </c>
      <c r="Q10" s="126">
        <v>0.0005208333333333333</v>
      </c>
      <c r="R10" s="126">
        <v>0.004861111111111111</v>
      </c>
      <c r="S10" s="127">
        <v>1</v>
      </c>
      <c r="T10" s="278">
        <v>66</v>
      </c>
    </row>
    <row r="11" spans="1:20" s="248" customFormat="1" ht="57" customHeight="1">
      <c r="A11" s="189">
        <v>2</v>
      </c>
      <c r="B11" s="249" t="s">
        <v>231</v>
      </c>
      <c r="C11" s="251" t="s">
        <v>232</v>
      </c>
      <c r="D11" s="250">
        <v>1</v>
      </c>
      <c r="E11" s="245" t="s">
        <v>233</v>
      </c>
      <c r="F11" s="264">
        <v>0.003472222222222222</v>
      </c>
      <c r="G11" s="87">
        <v>0.008923611111111111</v>
      </c>
      <c r="H11" s="87">
        <v>0.005451388888888889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26">
        <v>0</v>
      </c>
      <c r="P11" s="87">
        <v>0.000173611111111111</v>
      </c>
      <c r="Q11" s="88">
        <v>0</v>
      </c>
      <c r="R11" s="88">
        <v>0.005451388888888889</v>
      </c>
      <c r="S11" s="26">
        <v>2</v>
      </c>
      <c r="T11" s="279">
        <v>62</v>
      </c>
    </row>
    <row r="12" spans="1:20" s="248" customFormat="1" ht="54" customHeight="1">
      <c r="A12" s="183">
        <v>3</v>
      </c>
      <c r="B12" s="249" t="s">
        <v>242</v>
      </c>
      <c r="C12" s="251" t="s">
        <v>243</v>
      </c>
      <c r="D12" s="250">
        <v>1</v>
      </c>
      <c r="E12" s="245" t="s">
        <v>244</v>
      </c>
      <c r="F12" s="264">
        <v>0.011805555555555555</v>
      </c>
      <c r="G12" s="87">
        <v>0.01849537037037037</v>
      </c>
      <c r="H12" s="87">
        <v>0.006689814814814815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26">
        <v>0</v>
      </c>
      <c r="P12" s="87">
        <v>0.000173611111111111</v>
      </c>
      <c r="Q12" s="88">
        <v>0</v>
      </c>
      <c r="R12" s="88">
        <v>0.006689814814814815</v>
      </c>
      <c r="S12" s="26">
        <v>3</v>
      </c>
      <c r="T12" s="279">
        <v>58</v>
      </c>
    </row>
    <row r="13" spans="1:20" s="248" customFormat="1" ht="51.75" customHeight="1" thickBot="1">
      <c r="A13" s="131">
        <v>4</v>
      </c>
      <c r="B13" s="273" t="s">
        <v>266</v>
      </c>
      <c r="C13" s="274" t="s">
        <v>267</v>
      </c>
      <c r="D13" s="275">
        <v>1</v>
      </c>
      <c r="E13" s="276" t="s">
        <v>268</v>
      </c>
      <c r="F13" s="277">
        <v>0.041666666666666664</v>
      </c>
      <c r="G13" s="137">
        <v>0.05425925925925926</v>
      </c>
      <c r="H13" s="137">
        <v>0.012592592592592593</v>
      </c>
      <c r="I13" s="138">
        <v>0</v>
      </c>
      <c r="J13" s="138">
        <v>1</v>
      </c>
      <c r="K13" s="138">
        <v>1</v>
      </c>
      <c r="L13" s="138">
        <v>0</v>
      </c>
      <c r="M13" s="138">
        <v>10</v>
      </c>
      <c r="N13" s="138">
        <v>0</v>
      </c>
      <c r="O13" s="140">
        <v>12</v>
      </c>
      <c r="P13" s="137">
        <v>0.000173611111111111</v>
      </c>
      <c r="Q13" s="136">
        <v>0.002083333333333332</v>
      </c>
      <c r="R13" s="136">
        <v>0.014675925925925926</v>
      </c>
      <c r="S13" s="140">
        <v>4</v>
      </c>
      <c r="T13" s="280">
        <v>54</v>
      </c>
    </row>
    <row r="14" spans="1:20" s="248" customFormat="1" ht="51" customHeight="1">
      <c r="A14" s="118">
        <v>5</v>
      </c>
      <c r="B14" s="268" t="s">
        <v>237</v>
      </c>
      <c r="C14" s="269" t="s">
        <v>20</v>
      </c>
      <c r="D14" s="270">
        <v>2</v>
      </c>
      <c r="E14" s="271" t="s">
        <v>238</v>
      </c>
      <c r="F14" s="272">
        <v>0.007638888888888889</v>
      </c>
      <c r="G14" s="123">
        <v>0.013020833333333334</v>
      </c>
      <c r="H14" s="123">
        <v>0.005381944444444445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27">
        <v>0</v>
      </c>
      <c r="P14" s="123">
        <v>0.000173611111111111</v>
      </c>
      <c r="Q14" s="126">
        <v>0</v>
      </c>
      <c r="R14" s="126">
        <v>0.005381944444444445</v>
      </c>
      <c r="S14" s="127">
        <v>1</v>
      </c>
      <c r="T14" s="278">
        <v>66</v>
      </c>
    </row>
    <row r="15" spans="1:20" s="248" customFormat="1" ht="51.75" customHeight="1">
      <c r="A15" s="129">
        <v>6</v>
      </c>
      <c r="B15" s="242" t="s">
        <v>262</v>
      </c>
      <c r="C15" s="243" t="s">
        <v>71</v>
      </c>
      <c r="D15" s="244">
        <v>2</v>
      </c>
      <c r="E15" s="245" t="s">
        <v>263</v>
      </c>
      <c r="F15" s="264">
        <v>0.03263888888888889</v>
      </c>
      <c r="G15" s="87">
        <v>0.049247685185185186</v>
      </c>
      <c r="H15" s="87">
        <v>0.016608796296296295</v>
      </c>
      <c r="I15" s="83">
        <v>0</v>
      </c>
      <c r="J15" s="83">
        <v>0</v>
      </c>
      <c r="K15" s="83">
        <v>12</v>
      </c>
      <c r="L15" s="83">
        <v>0</v>
      </c>
      <c r="M15" s="83">
        <v>0</v>
      </c>
      <c r="N15" s="83">
        <v>0</v>
      </c>
      <c r="O15" s="26">
        <v>12</v>
      </c>
      <c r="P15" s="87">
        <v>0.000173611111111111</v>
      </c>
      <c r="Q15" s="88">
        <v>0.002083333333333332</v>
      </c>
      <c r="R15" s="88">
        <v>0.018692129629629628</v>
      </c>
      <c r="S15" s="26">
        <v>2</v>
      </c>
      <c r="T15" s="279">
        <v>62</v>
      </c>
    </row>
    <row r="16" spans="1:20" s="248" customFormat="1" ht="15.75" customHeight="1">
      <c r="A16" s="47"/>
      <c r="B16" s="254"/>
      <c r="C16" s="288"/>
      <c r="D16" s="289"/>
      <c r="E16" s="46"/>
      <c r="F16" s="290"/>
      <c r="G16" s="109"/>
      <c r="H16" s="109"/>
      <c r="I16" s="193"/>
      <c r="J16" s="193"/>
      <c r="K16" s="193"/>
      <c r="L16" s="193"/>
      <c r="M16" s="193"/>
      <c r="N16" s="193"/>
      <c r="O16" s="47"/>
      <c r="P16" s="109"/>
      <c r="Q16" s="109"/>
      <c r="R16" s="109"/>
      <c r="S16" s="47"/>
      <c r="T16" s="291"/>
    </row>
    <row r="17" spans="1:20" s="248" customFormat="1" ht="15.75" customHeight="1">
      <c r="A17" s="47"/>
      <c r="B17" s="6" t="s">
        <v>46</v>
      </c>
      <c r="C17" s="6" t="s">
        <v>47</v>
      </c>
      <c r="D17" s="35"/>
      <c r="E17" s="2"/>
      <c r="F17" s="290"/>
      <c r="G17" s="109"/>
      <c r="H17" s="109"/>
      <c r="I17" s="193"/>
      <c r="J17" s="193"/>
      <c r="K17" s="193"/>
      <c r="L17" s="193"/>
      <c r="M17" s="193"/>
      <c r="N17" s="193"/>
      <c r="O17" s="47"/>
      <c r="P17" s="109"/>
      <c r="Q17" s="109"/>
      <c r="R17" s="109"/>
      <c r="S17" s="47"/>
      <c r="T17" s="291"/>
    </row>
    <row r="18" spans="1:20" s="248" customFormat="1" ht="18.75" customHeight="1">
      <c r="A18" s="47"/>
      <c r="B18" s="64" t="s">
        <v>7</v>
      </c>
      <c r="C18" s="64" t="s">
        <v>204</v>
      </c>
      <c r="D18" s="2"/>
      <c r="E18" s="2"/>
      <c r="F18" s="2"/>
      <c r="I18" s="193"/>
      <c r="O18" s="47"/>
      <c r="P18" s="109"/>
      <c r="Q18" s="109"/>
      <c r="R18" s="109" t="s">
        <v>277</v>
      </c>
      <c r="S18" s="47"/>
      <c r="T18" s="291"/>
    </row>
    <row r="19" s="248" customFormat="1" ht="27.75" customHeight="1"/>
    <row r="20" spans="1:21" s="248" customFormat="1" ht="19.5" customHeight="1">
      <c r="A20" s="315"/>
      <c r="B20" s="406" t="s">
        <v>42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</row>
    <row r="21" spans="1:20" s="248" customFormat="1" ht="13.5" customHeight="1">
      <c r="A21" s="406" t="s">
        <v>43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</row>
    <row r="22" spans="1:20" s="248" customFormat="1" ht="14.25" customHeight="1">
      <c r="A22" s="406" t="s">
        <v>44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</row>
    <row r="23" spans="1:20" s="248" customFormat="1" ht="15" customHeight="1">
      <c r="A23" s="407" t="s">
        <v>209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</row>
    <row r="24" spans="1:20" s="248" customFormat="1" ht="13.5" customHeight="1">
      <c r="A24" s="345" t="s">
        <v>5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</row>
    <row r="25" spans="1:20" s="248" customFormat="1" ht="13.5" customHeight="1">
      <c r="A25" s="418" t="s">
        <v>286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</row>
    <row r="26" spans="1:20" s="248" customFormat="1" ht="8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39"/>
    </row>
    <row r="27" spans="1:20" s="248" customFormat="1" ht="15.75" customHeight="1">
      <c r="A27" s="403" t="s">
        <v>210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</row>
    <row r="28" spans="1:20" s="248" customFormat="1" ht="51.75" customHeight="1">
      <c r="A28" s="327" t="s">
        <v>211</v>
      </c>
      <c r="B28" s="327" t="s">
        <v>0</v>
      </c>
      <c r="C28" s="327" t="s">
        <v>1</v>
      </c>
      <c r="D28" s="414" t="s">
        <v>45</v>
      </c>
      <c r="E28" s="327" t="s">
        <v>2</v>
      </c>
      <c r="F28" s="325" t="s">
        <v>212</v>
      </c>
      <c r="G28" s="416" t="s">
        <v>3</v>
      </c>
      <c r="H28" s="410" t="s">
        <v>213</v>
      </c>
      <c r="I28" s="327" t="s">
        <v>214</v>
      </c>
      <c r="J28" s="327"/>
      <c r="K28" s="327"/>
      <c r="L28" s="327"/>
      <c r="M28" s="327"/>
      <c r="N28" s="327"/>
      <c r="O28" s="327" t="s">
        <v>215</v>
      </c>
      <c r="P28" s="325" t="s">
        <v>216</v>
      </c>
      <c r="Q28" s="327" t="s">
        <v>217</v>
      </c>
      <c r="R28" s="327" t="s">
        <v>218</v>
      </c>
      <c r="S28" s="328" t="s">
        <v>6</v>
      </c>
      <c r="T28" s="421" t="s">
        <v>49</v>
      </c>
    </row>
    <row r="29" spans="1:20" s="248" customFormat="1" ht="59.25" customHeight="1" thickBot="1">
      <c r="A29" s="325"/>
      <c r="B29" s="325"/>
      <c r="C29" s="325"/>
      <c r="D29" s="424"/>
      <c r="E29" s="325"/>
      <c r="F29" s="423"/>
      <c r="G29" s="410"/>
      <c r="H29" s="425"/>
      <c r="I29" s="238" t="s">
        <v>220</v>
      </c>
      <c r="J29" s="238" t="s">
        <v>221</v>
      </c>
      <c r="K29" s="238" t="s">
        <v>222</v>
      </c>
      <c r="L29" s="238" t="s">
        <v>223</v>
      </c>
      <c r="M29" s="238" t="s">
        <v>224</v>
      </c>
      <c r="N29" s="238" t="s">
        <v>225</v>
      </c>
      <c r="O29" s="325"/>
      <c r="P29" s="423"/>
      <c r="Q29" s="325"/>
      <c r="R29" s="325"/>
      <c r="S29" s="420"/>
      <c r="T29" s="426"/>
    </row>
    <row r="30" spans="1:20" s="248" customFormat="1" ht="53.25" customHeight="1">
      <c r="A30" s="294">
        <v>8</v>
      </c>
      <c r="B30" s="283" t="s">
        <v>259</v>
      </c>
      <c r="C30" s="284" t="s">
        <v>260</v>
      </c>
      <c r="D30" s="285">
        <v>3</v>
      </c>
      <c r="E30" s="271" t="s">
        <v>261</v>
      </c>
      <c r="F30" s="272">
        <v>0.025</v>
      </c>
      <c r="G30" s="123">
        <v>0.034571759259259253</v>
      </c>
      <c r="H30" s="123">
        <v>0.009571759259259252</v>
      </c>
      <c r="I30" s="188">
        <v>0</v>
      </c>
      <c r="J30" s="188">
        <v>0</v>
      </c>
      <c r="K30" s="188">
        <v>0</v>
      </c>
      <c r="L30" s="188">
        <v>3</v>
      </c>
      <c r="M30" s="188">
        <v>0</v>
      </c>
      <c r="N30" s="188">
        <v>0</v>
      </c>
      <c r="O30" s="127">
        <v>3</v>
      </c>
      <c r="P30" s="123">
        <v>0.000173611111111111</v>
      </c>
      <c r="Q30" s="126">
        <v>0.000520833333333333</v>
      </c>
      <c r="R30" s="126">
        <v>0.010092592592592585</v>
      </c>
      <c r="S30" s="127">
        <v>1</v>
      </c>
      <c r="T30" s="278">
        <v>66</v>
      </c>
    </row>
    <row r="31" spans="1:20" s="248" customFormat="1" ht="55.5" customHeight="1">
      <c r="A31" s="189">
        <v>9</v>
      </c>
      <c r="B31" s="242" t="s">
        <v>257</v>
      </c>
      <c r="C31" s="243" t="s">
        <v>23</v>
      </c>
      <c r="D31" s="244">
        <v>3</v>
      </c>
      <c r="E31" s="245" t="s">
        <v>258</v>
      </c>
      <c r="F31" s="264">
        <v>0.029861111111111113</v>
      </c>
      <c r="G31" s="87">
        <v>0.03858796296296297</v>
      </c>
      <c r="H31" s="87">
        <v>0.008726851851851857</v>
      </c>
      <c r="I31" s="83">
        <v>7</v>
      </c>
      <c r="J31" s="83">
        <v>1</v>
      </c>
      <c r="K31" s="83">
        <v>10</v>
      </c>
      <c r="L31" s="83">
        <v>1</v>
      </c>
      <c r="M31" s="83">
        <v>4</v>
      </c>
      <c r="N31" s="83">
        <v>0</v>
      </c>
      <c r="O31" s="26">
        <v>23</v>
      </c>
      <c r="P31" s="87">
        <v>0.000173611111111111</v>
      </c>
      <c r="Q31" s="88">
        <v>0.0039930555555555535</v>
      </c>
      <c r="R31" s="88">
        <v>0.01271990740740741</v>
      </c>
      <c r="S31" s="26">
        <v>2</v>
      </c>
      <c r="T31" s="279">
        <v>62</v>
      </c>
    </row>
    <row r="32" spans="1:20" s="248" customFormat="1" ht="54.75" customHeight="1">
      <c r="A32" s="189">
        <v>10</v>
      </c>
      <c r="B32" s="242" t="s">
        <v>264</v>
      </c>
      <c r="C32" s="243" t="s">
        <v>171</v>
      </c>
      <c r="D32" s="244">
        <v>3</v>
      </c>
      <c r="E32" s="245" t="s">
        <v>265</v>
      </c>
      <c r="F32" s="264">
        <v>0.03819444444444444</v>
      </c>
      <c r="G32" s="87">
        <v>0.050798611111111114</v>
      </c>
      <c r="H32" s="87">
        <v>0.012604166666666673</v>
      </c>
      <c r="I32" s="26">
        <v>3</v>
      </c>
      <c r="J32" s="83">
        <v>1</v>
      </c>
      <c r="K32" s="26">
        <v>0</v>
      </c>
      <c r="L32" s="26">
        <v>0</v>
      </c>
      <c r="M32" s="26">
        <v>0</v>
      </c>
      <c r="N32" s="83">
        <v>0</v>
      </c>
      <c r="O32" s="26">
        <v>4</v>
      </c>
      <c r="P32" s="87">
        <v>0.000173611111111111</v>
      </c>
      <c r="Q32" s="88">
        <v>0.000694444444444444</v>
      </c>
      <c r="R32" s="88">
        <v>0.013298611111111117</v>
      </c>
      <c r="S32" s="26">
        <v>3</v>
      </c>
      <c r="T32" s="279">
        <v>58</v>
      </c>
    </row>
    <row r="33" spans="1:20" s="248" customFormat="1" ht="52.5" customHeight="1" thickBot="1">
      <c r="A33" s="295">
        <v>11</v>
      </c>
      <c r="B33" s="273" t="s">
        <v>248</v>
      </c>
      <c r="C33" s="274" t="s">
        <v>249</v>
      </c>
      <c r="D33" s="275">
        <v>3</v>
      </c>
      <c r="E33" s="276" t="s">
        <v>250</v>
      </c>
      <c r="F33" s="277">
        <v>0.02013888888888889</v>
      </c>
      <c r="G33" s="137">
        <v>0.030381944444444444</v>
      </c>
      <c r="H33" s="137">
        <v>0.010243055555555554</v>
      </c>
      <c r="I33" s="138">
        <v>10</v>
      </c>
      <c r="J33" s="138">
        <v>1</v>
      </c>
      <c r="K33" s="138">
        <v>6</v>
      </c>
      <c r="L33" s="138">
        <v>10</v>
      </c>
      <c r="M33" s="138">
        <v>0</v>
      </c>
      <c r="N33" s="138">
        <v>0</v>
      </c>
      <c r="O33" s="140">
        <v>27</v>
      </c>
      <c r="P33" s="137">
        <v>0.000173611111111111</v>
      </c>
      <c r="Q33" s="136">
        <v>0.0046875</v>
      </c>
      <c r="R33" s="136">
        <v>0.014930555555555551</v>
      </c>
      <c r="S33" s="140">
        <v>4</v>
      </c>
      <c r="T33" s="280">
        <v>54</v>
      </c>
    </row>
    <row r="34" spans="1:20" s="248" customFormat="1" ht="54.75" customHeight="1">
      <c r="A34" s="117">
        <v>12</v>
      </c>
      <c r="B34" s="281" t="s">
        <v>227</v>
      </c>
      <c r="C34" s="265" t="s">
        <v>21</v>
      </c>
      <c r="D34" s="282">
        <v>4</v>
      </c>
      <c r="E34" s="266" t="s">
        <v>228</v>
      </c>
      <c r="F34" s="267">
        <v>0</v>
      </c>
      <c r="G34" s="113">
        <v>0.004895833333333333</v>
      </c>
      <c r="H34" s="113">
        <v>0.004895833333333333</v>
      </c>
      <c r="I34" s="117">
        <v>0</v>
      </c>
      <c r="J34" s="179">
        <v>1</v>
      </c>
      <c r="K34" s="117">
        <v>0</v>
      </c>
      <c r="L34" s="117">
        <v>0</v>
      </c>
      <c r="M34" s="117">
        <v>0</v>
      </c>
      <c r="N34" s="117">
        <v>0</v>
      </c>
      <c r="O34" s="117">
        <v>1</v>
      </c>
      <c r="P34" s="113">
        <v>0.00017361111111111112</v>
      </c>
      <c r="Q34" s="116">
        <v>0.00017361111111111112</v>
      </c>
      <c r="R34" s="116">
        <v>0.005069444444444444</v>
      </c>
      <c r="S34" s="117">
        <v>1</v>
      </c>
      <c r="T34" s="293">
        <v>66</v>
      </c>
    </row>
    <row r="35" spans="1:20" s="248" customFormat="1" ht="52.5" customHeight="1">
      <c r="A35" s="26">
        <v>13</v>
      </c>
      <c r="B35" s="242" t="s">
        <v>234</v>
      </c>
      <c r="C35" s="251" t="s">
        <v>235</v>
      </c>
      <c r="D35" s="244">
        <v>4</v>
      </c>
      <c r="E35" s="245" t="s">
        <v>236</v>
      </c>
      <c r="F35" s="264">
        <v>0.004861111111111111</v>
      </c>
      <c r="G35" s="87">
        <v>0.009953703703703704</v>
      </c>
      <c r="H35" s="87">
        <v>0.005092592592592593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26">
        <v>0</v>
      </c>
      <c r="P35" s="87">
        <v>0.000173611111111111</v>
      </c>
      <c r="Q35" s="88">
        <v>0</v>
      </c>
      <c r="R35" s="88">
        <v>0.005092592592592593</v>
      </c>
      <c r="S35" s="26">
        <v>2</v>
      </c>
      <c r="T35" s="279">
        <v>62</v>
      </c>
    </row>
    <row r="36" spans="1:20" s="248" customFormat="1" ht="6.75" customHeight="1">
      <c r="A36" s="47"/>
      <c r="B36" s="254"/>
      <c r="C36" s="292"/>
      <c r="D36" s="289"/>
      <c r="E36" s="46"/>
      <c r="F36" s="290"/>
      <c r="G36" s="109"/>
      <c r="H36" s="109"/>
      <c r="I36" s="193"/>
      <c r="J36" s="193"/>
      <c r="K36" s="193"/>
      <c r="L36" s="193"/>
      <c r="M36" s="193"/>
      <c r="N36" s="193"/>
      <c r="O36" s="47"/>
      <c r="P36" s="109"/>
      <c r="Q36" s="109"/>
      <c r="R36" s="109"/>
      <c r="S36" s="47"/>
      <c r="T36" s="291"/>
    </row>
    <row r="37" spans="1:20" s="248" customFormat="1" ht="15" customHeight="1">
      <c r="A37" s="47"/>
      <c r="B37" s="6" t="s">
        <v>46</v>
      </c>
      <c r="C37" s="6" t="s">
        <v>47</v>
      </c>
      <c r="D37" s="35"/>
      <c r="E37" s="2"/>
      <c r="F37" s="2"/>
      <c r="O37" s="47"/>
      <c r="P37" s="109"/>
      <c r="Q37" s="109"/>
      <c r="R37" s="109"/>
      <c r="S37" s="47"/>
      <c r="T37" s="291"/>
    </row>
    <row r="38" spans="1:20" s="248" customFormat="1" ht="15" customHeight="1">
      <c r="A38" s="47"/>
      <c r="B38" s="64" t="s">
        <v>7</v>
      </c>
      <c r="C38" s="64" t="s">
        <v>204</v>
      </c>
      <c r="D38" s="2"/>
      <c r="E38" s="2"/>
      <c r="F38" s="2"/>
      <c r="I38" s="193"/>
      <c r="J38" s="64"/>
      <c r="K38" s="2"/>
      <c r="L38" s="2"/>
      <c r="M38" s="2"/>
      <c r="N38" s="193"/>
      <c r="O38" s="47"/>
      <c r="P38" s="109"/>
      <c r="Q38" s="109"/>
      <c r="R38" s="109"/>
      <c r="S38" s="47" t="s">
        <v>281</v>
      </c>
      <c r="T38" s="291"/>
    </row>
    <row r="39" spans="1:20" s="248" customFormat="1" ht="12.75" customHeight="1">
      <c r="A39" s="406" t="s">
        <v>42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</row>
    <row r="40" spans="1:20" s="248" customFormat="1" ht="12.75" customHeight="1">
      <c r="A40" s="406" t="s">
        <v>43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</row>
    <row r="41" spans="1:20" s="248" customFormat="1" ht="16.5" customHeight="1">
      <c r="A41" s="406" t="s">
        <v>44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</row>
    <row r="42" spans="1:20" s="248" customFormat="1" ht="13.5" customHeight="1">
      <c r="A42" s="407" t="s">
        <v>209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</row>
    <row r="43" spans="1:20" s="248" customFormat="1" ht="15" customHeight="1">
      <c r="A43" s="345" t="s">
        <v>5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</row>
    <row r="44" spans="1:20" s="248" customFormat="1" ht="15" customHeight="1">
      <c r="A44" s="418" t="s">
        <v>286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</row>
    <row r="45" spans="1:20" s="248" customFormat="1" ht="20.25" customHeight="1">
      <c r="A45" s="403" t="s">
        <v>210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</row>
    <row r="46" spans="1:20" s="248" customFormat="1" ht="52.5" customHeight="1">
      <c r="A46" s="327" t="s">
        <v>211</v>
      </c>
      <c r="B46" s="327" t="s">
        <v>0</v>
      </c>
      <c r="C46" s="327" t="s">
        <v>1</v>
      </c>
      <c r="D46" s="414" t="s">
        <v>45</v>
      </c>
      <c r="E46" s="327" t="s">
        <v>2</v>
      </c>
      <c r="F46" s="325" t="s">
        <v>212</v>
      </c>
      <c r="G46" s="416" t="s">
        <v>3</v>
      </c>
      <c r="H46" s="410" t="s">
        <v>213</v>
      </c>
      <c r="I46" s="327" t="s">
        <v>214</v>
      </c>
      <c r="J46" s="327"/>
      <c r="K46" s="327"/>
      <c r="L46" s="327"/>
      <c r="M46" s="327"/>
      <c r="N46" s="327"/>
      <c r="O46" s="327" t="s">
        <v>215</v>
      </c>
      <c r="P46" s="325" t="s">
        <v>216</v>
      </c>
      <c r="Q46" s="327" t="s">
        <v>217</v>
      </c>
      <c r="R46" s="327" t="s">
        <v>218</v>
      </c>
      <c r="S46" s="328" t="s">
        <v>6</v>
      </c>
      <c r="T46" s="421" t="s">
        <v>49</v>
      </c>
    </row>
    <row r="47" spans="1:20" s="248" customFormat="1" ht="69" customHeight="1">
      <c r="A47" s="325"/>
      <c r="B47" s="325"/>
      <c r="C47" s="325"/>
      <c r="D47" s="424"/>
      <c r="E47" s="325"/>
      <c r="F47" s="423"/>
      <c r="G47" s="410"/>
      <c r="H47" s="425"/>
      <c r="I47" s="238" t="s">
        <v>220</v>
      </c>
      <c r="J47" s="238" t="s">
        <v>221</v>
      </c>
      <c r="K47" s="238" t="s">
        <v>222</v>
      </c>
      <c r="L47" s="238" t="s">
        <v>223</v>
      </c>
      <c r="M47" s="238" t="s">
        <v>224</v>
      </c>
      <c r="N47" s="238" t="s">
        <v>225</v>
      </c>
      <c r="O47" s="325"/>
      <c r="P47" s="423"/>
      <c r="Q47" s="325"/>
      <c r="R47" s="325"/>
      <c r="S47" s="420"/>
      <c r="T47" s="422"/>
    </row>
    <row r="48" spans="1:20" s="248" customFormat="1" ht="52.5" customHeight="1" thickBot="1">
      <c r="A48" s="149">
        <v>14</v>
      </c>
      <c r="B48" s="397" t="s">
        <v>239</v>
      </c>
      <c r="C48" s="398" t="s">
        <v>240</v>
      </c>
      <c r="D48" s="399">
        <v>4</v>
      </c>
      <c r="E48" s="199" t="s">
        <v>241</v>
      </c>
      <c r="F48" s="400">
        <v>0.009722222222222222</v>
      </c>
      <c r="G48" s="156">
        <v>0.017858796296296296</v>
      </c>
      <c r="H48" s="156">
        <v>0.008136574074074074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42">
        <v>0</v>
      </c>
      <c r="P48" s="156">
        <v>0.000173611111111111</v>
      </c>
      <c r="Q48" s="155">
        <v>0</v>
      </c>
      <c r="R48" s="155">
        <v>0.008136574074074074</v>
      </c>
      <c r="S48" s="42">
        <v>3</v>
      </c>
      <c r="T48" s="401">
        <v>58</v>
      </c>
    </row>
    <row r="49" spans="1:20" s="248" customFormat="1" ht="50.25" customHeight="1">
      <c r="A49" s="186">
        <v>15</v>
      </c>
      <c r="B49" s="394" t="s">
        <v>251</v>
      </c>
      <c r="C49" s="286" t="s">
        <v>252</v>
      </c>
      <c r="D49" s="285">
        <v>5</v>
      </c>
      <c r="E49" s="271" t="s">
        <v>253</v>
      </c>
      <c r="F49" s="272">
        <v>0.015277777777777777</v>
      </c>
      <c r="G49" s="123">
        <v>0.02181712962962963</v>
      </c>
      <c r="H49" s="123">
        <v>0.0065393518518518535</v>
      </c>
      <c r="I49" s="188">
        <v>0</v>
      </c>
      <c r="J49" s="188">
        <v>0</v>
      </c>
      <c r="K49" s="188">
        <v>0</v>
      </c>
      <c r="L49" s="188">
        <v>0</v>
      </c>
      <c r="M49" s="188">
        <v>0</v>
      </c>
      <c r="N49" s="188">
        <v>0</v>
      </c>
      <c r="O49" s="127">
        <v>0</v>
      </c>
      <c r="P49" s="123">
        <v>0.000173611111111111</v>
      </c>
      <c r="Q49" s="126">
        <v>0</v>
      </c>
      <c r="R49" s="126">
        <v>0.0065393518518518535</v>
      </c>
      <c r="S49" s="127">
        <v>1</v>
      </c>
      <c r="T49" s="278">
        <v>66</v>
      </c>
    </row>
    <row r="50" spans="1:20" s="248" customFormat="1" ht="51.75" customHeight="1">
      <c r="A50" s="189">
        <v>16</v>
      </c>
      <c r="B50" s="395" t="s">
        <v>245</v>
      </c>
      <c r="C50" s="251" t="s">
        <v>246</v>
      </c>
      <c r="D50" s="244">
        <v>5</v>
      </c>
      <c r="E50" s="245" t="s">
        <v>247</v>
      </c>
      <c r="F50" s="264">
        <v>0.018055555555555557</v>
      </c>
      <c r="G50" s="87">
        <v>0.026747685185185183</v>
      </c>
      <c r="H50" s="87">
        <v>0.008692129629629626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26">
        <v>0</v>
      </c>
      <c r="P50" s="87">
        <v>0.000173611111111111</v>
      </c>
      <c r="Q50" s="88">
        <v>0</v>
      </c>
      <c r="R50" s="88">
        <v>0.008692129629629626</v>
      </c>
      <c r="S50" s="26">
        <v>2</v>
      </c>
      <c r="T50" s="279">
        <v>62</v>
      </c>
    </row>
    <row r="51" spans="1:20" s="248" customFormat="1" ht="55.5" customHeight="1" thickBot="1">
      <c r="A51" s="195">
        <v>17</v>
      </c>
      <c r="B51" s="396" t="s">
        <v>254</v>
      </c>
      <c r="C51" s="274" t="s">
        <v>255</v>
      </c>
      <c r="D51" s="275">
        <v>5</v>
      </c>
      <c r="E51" s="276" t="s">
        <v>256</v>
      </c>
      <c r="F51" s="277">
        <v>0.02152777777777778</v>
      </c>
      <c r="G51" s="137">
        <v>0.03108796296296296</v>
      </c>
      <c r="H51" s="137">
        <v>0.009560185185185179</v>
      </c>
      <c r="I51" s="138">
        <v>0</v>
      </c>
      <c r="J51" s="138">
        <v>0</v>
      </c>
      <c r="K51" s="138">
        <v>2</v>
      </c>
      <c r="L51" s="138">
        <v>10</v>
      </c>
      <c r="M51" s="138">
        <v>1</v>
      </c>
      <c r="N51" s="138">
        <v>0</v>
      </c>
      <c r="O51" s="140">
        <v>13</v>
      </c>
      <c r="P51" s="137">
        <v>0.000173611111111111</v>
      </c>
      <c r="Q51" s="136">
        <v>0.002256944444444443</v>
      </c>
      <c r="R51" s="136">
        <v>0.011817129629629622</v>
      </c>
      <c r="S51" s="140">
        <v>3</v>
      </c>
      <c r="T51" s="280">
        <v>58</v>
      </c>
    </row>
    <row r="52" spans="1:20" s="248" customFormat="1" ht="12" customHeight="1">
      <c r="A52" s="47"/>
      <c r="B52" s="254"/>
      <c r="C52" s="254"/>
      <c r="D52" s="46"/>
      <c r="E52" s="46"/>
      <c r="F52" s="46"/>
      <c r="G52" s="255"/>
      <c r="H52" s="255"/>
      <c r="I52" s="193"/>
      <c r="J52" s="193"/>
      <c r="K52" s="193"/>
      <c r="L52" s="193"/>
      <c r="M52" s="193"/>
      <c r="N52" s="193"/>
      <c r="O52" s="47"/>
      <c r="P52" s="255"/>
      <c r="Q52" s="255"/>
      <c r="R52" s="109"/>
      <c r="S52" s="47"/>
      <c r="T52" s="256"/>
    </row>
    <row r="53" spans="1:20" s="248" customFormat="1" ht="12" customHeight="1">
      <c r="A53" s="47"/>
      <c r="B53" s="254"/>
      <c r="C53" s="254"/>
      <c r="D53" s="46"/>
      <c r="E53" s="46"/>
      <c r="F53" s="46"/>
      <c r="G53" s="255"/>
      <c r="H53" s="255"/>
      <c r="I53" s="193"/>
      <c r="J53" s="193"/>
      <c r="K53" s="193"/>
      <c r="L53" s="193"/>
      <c r="M53" s="193"/>
      <c r="N53" s="193"/>
      <c r="O53" s="47"/>
      <c r="P53" s="255"/>
      <c r="Q53" s="255"/>
      <c r="R53" s="109"/>
      <c r="S53" s="47"/>
      <c r="T53" s="256"/>
    </row>
    <row r="54" spans="1:20" s="248" customFormat="1" ht="12" customHeight="1">
      <c r="A54" s="47"/>
      <c r="B54" s="6" t="s">
        <v>46</v>
      </c>
      <c r="C54" s="6"/>
      <c r="D54" s="6" t="s">
        <v>47</v>
      </c>
      <c r="E54" s="35"/>
      <c r="F54" s="35"/>
      <c r="G54" s="2"/>
      <c r="H54" s="255"/>
      <c r="I54" s="193"/>
      <c r="J54" s="193"/>
      <c r="K54" s="193"/>
      <c r="L54" s="193"/>
      <c r="M54" s="193"/>
      <c r="N54" s="193"/>
      <c r="O54" s="47"/>
      <c r="P54" s="255"/>
      <c r="Q54" s="255"/>
      <c r="R54" s="255"/>
      <c r="S54" s="47"/>
      <c r="T54" s="256"/>
    </row>
    <row r="55" spans="1:20" s="248" customFormat="1" ht="12" customHeight="1">
      <c r="A55" s="47"/>
      <c r="B55" s="6"/>
      <c r="C55" s="6"/>
      <c r="D55" s="6"/>
      <c r="E55" s="35"/>
      <c r="F55" s="35"/>
      <c r="G55" s="2"/>
      <c r="H55" s="255"/>
      <c r="I55" s="193"/>
      <c r="J55" s="193"/>
      <c r="K55" s="193"/>
      <c r="L55" s="193"/>
      <c r="M55" s="193"/>
      <c r="N55" s="193"/>
      <c r="O55" s="47"/>
      <c r="P55" s="255"/>
      <c r="Q55" s="255"/>
      <c r="R55" s="255"/>
      <c r="S55" s="47"/>
      <c r="T55" s="256"/>
    </row>
    <row r="56" spans="1:20" s="248" customFormat="1" ht="12" customHeight="1">
      <c r="A56" s="47"/>
      <c r="B56" s="37" t="s">
        <v>7</v>
      </c>
      <c r="C56" s="34"/>
      <c r="D56" s="37" t="s">
        <v>272</v>
      </c>
      <c r="E56" s="34"/>
      <c r="F56" s="34"/>
      <c r="G56" s="2"/>
      <c r="H56" s="255"/>
      <c r="I56" s="193"/>
      <c r="J56" s="193"/>
      <c r="K56" s="193"/>
      <c r="L56" s="193"/>
      <c r="M56" s="193"/>
      <c r="N56" s="193"/>
      <c r="O56" s="47"/>
      <c r="P56" s="255"/>
      <c r="Q56" s="255"/>
      <c r="R56" s="255"/>
      <c r="S56" s="47" t="s">
        <v>285</v>
      </c>
      <c r="T56" s="256"/>
    </row>
    <row r="57" spans="1:20" s="248" customFormat="1" ht="12" customHeight="1">
      <c r="A57" s="47"/>
      <c r="B57" s="254"/>
      <c r="C57" s="254"/>
      <c r="D57" s="46"/>
      <c r="E57" s="46"/>
      <c r="F57" s="46"/>
      <c r="G57" s="255"/>
      <c r="H57" s="255"/>
      <c r="I57" s="193"/>
      <c r="J57" s="193"/>
      <c r="K57" s="193"/>
      <c r="L57" s="193"/>
      <c r="M57" s="193"/>
      <c r="N57" s="193"/>
      <c r="O57" s="47"/>
      <c r="P57" s="255"/>
      <c r="Q57" s="255"/>
      <c r="R57" s="255"/>
      <c r="S57" s="47"/>
      <c r="T57" s="256"/>
    </row>
    <row r="58" spans="1:20" s="248" customFormat="1" ht="12" customHeight="1">
      <c r="A58" s="47"/>
      <c r="B58" s="254"/>
      <c r="D58" s="46"/>
      <c r="E58" s="46"/>
      <c r="F58" s="46"/>
      <c r="G58" s="255"/>
      <c r="H58" s="255"/>
      <c r="I58" s="193"/>
      <c r="J58" s="193"/>
      <c r="K58" s="193"/>
      <c r="L58" s="193"/>
      <c r="M58" s="193"/>
      <c r="N58" s="193"/>
      <c r="O58" s="47"/>
      <c r="P58" s="255"/>
      <c r="Q58" s="255"/>
      <c r="R58" s="255"/>
      <c r="S58" s="47"/>
      <c r="T58" s="256"/>
    </row>
    <row r="59" spans="1:20" s="248" customFormat="1" ht="12" customHeight="1">
      <c r="A59" s="47"/>
      <c r="B59" s="254"/>
      <c r="C59" s="254"/>
      <c r="D59" s="46"/>
      <c r="E59" s="46"/>
      <c r="F59" s="46"/>
      <c r="G59" s="255"/>
      <c r="H59" s="255"/>
      <c r="I59" s="193"/>
      <c r="J59" s="193"/>
      <c r="K59" s="193"/>
      <c r="L59" s="193"/>
      <c r="M59" s="193"/>
      <c r="N59" s="193"/>
      <c r="O59" s="47"/>
      <c r="P59" s="255"/>
      <c r="Q59" s="255"/>
      <c r="R59" s="255"/>
      <c r="S59" s="47"/>
      <c r="T59" s="256"/>
    </row>
    <row r="60" spans="1:20" s="248" customFormat="1" ht="12" customHeight="1">
      <c r="A60" s="257"/>
      <c r="B60" s="254"/>
      <c r="D60" s="46"/>
      <c r="E60" s="46"/>
      <c r="F60" s="46"/>
      <c r="G60" s="255"/>
      <c r="H60" s="255"/>
      <c r="I60" s="193"/>
      <c r="J60" s="193"/>
      <c r="K60" s="193"/>
      <c r="L60" s="193"/>
      <c r="M60" s="193"/>
      <c r="N60" s="193"/>
      <c r="O60" s="47"/>
      <c r="P60" s="255"/>
      <c r="Q60" s="255"/>
      <c r="R60" s="255"/>
      <c r="S60" s="47"/>
      <c r="T60" s="256"/>
    </row>
    <row r="61" spans="1:20" s="248" customFormat="1" ht="12" customHeight="1">
      <c r="A61" s="257"/>
      <c r="B61" s="254"/>
      <c r="C61" s="254"/>
      <c r="D61" s="46"/>
      <c r="E61" s="46"/>
      <c r="F61" s="46"/>
      <c r="G61" s="255"/>
      <c r="H61" s="255"/>
      <c r="I61" s="193"/>
      <c r="J61" s="193"/>
      <c r="K61" s="193"/>
      <c r="L61" s="193"/>
      <c r="M61" s="193"/>
      <c r="N61" s="193"/>
      <c r="O61" s="47"/>
      <c r="P61" s="255"/>
      <c r="Q61" s="255"/>
      <c r="R61" s="255"/>
      <c r="S61" s="47"/>
      <c r="T61" s="256"/>
    </row>
    <row r="62" spans="1:20" s="248" customFormat="1" ht="12" customHeight="1">
      <c r="A62" s="47"/>
      <c r="B62" s="254"/>
      <c r="D62" s="46"/>
      <c r="E62" s="46"/>
      <c r="F62" s="46"/>
      <c r="G62" s="255"/>
      <c r="H62" s="255"/>
      <c r="I62" s="193"/>
      <c r="J62" s="193"/>
      <c r="K62" s="193"/>
      <c r="L62" s="193"/>
      <c r="M62" s="193"/>
      <c r="N62" s="193"/>
      <c r="O62" s="47"/>
      <c r="P62" s="255"/>
      <c r="Q62" s="255"/>
      <c r="R62" s="255"/>
      <c r="S62" s="47"/>
      <c r="T62" s="256"/>
    </row>
    <row r="63" spans="1:20" s="248" customFormat="1" ht="12" customHeight="1">
      <c r="A63" s="47"/>
      <c r="B63" s="254"/>
      <c r="D63" s="46"/>
      <c r="E63" s="46"/>
      <c r="F63" s="46"/>
      <c r="G63" s="255"/>
      <c r="H63" s="255"/>
      <c r="I63" s="193"/>
      <c r="J63" s="193"/>
      <c r="K63" s="193"/>
      <c r="L63" s="193"/>
      <c r="M63" s="193"/>
      <c r="N63" s="193"/>
      <c r="O63" s="47"/>
      <c r="P63" s="255"/>
      <c r="Q63" s="255"/>
      <c r="R63" s="255"/>
      <c r="S63" s="47"/>
      <c r="T63" s="256"/>
    </row>
    <row r="64" spans="1:20" s="248" customFormat="1" ht="12" customHeight="1">
      <c r="A64" s="47"/>
      <c r="B64" s="254"/>
      <c r="C64" s="254"/>
      <c r="D64" s="46"/>
      <c r="E64" s="46"/>
      <c r="F64" s="46"/>
      <c r="G64" s="255"/>
      <c r="H64" s="255"/>
      <c r="I64" s="193"/>
      <c r="J64" s="193"/>
      <c r="K64" s="193"/>
      <c r="L64" s="193"/>
      <c r="M64" s="193"/>
      <c r="N64" s="193"/>
      <c r="O64" s="47"/>
      <c r="P64" s="255"/>
      <c r="Q64" s="255"/>
      <c r="R64" s="255"/>
      <c r="S64" s="47"/>
      <c r="T64" s="256"/>
    </row>
    <row r="65" spans="1:20" s="248" customFormat="1" ht="12" customHeight="1">
      <c r="A65" s="257"/>
      <c r="B65" s="254"/>
      <c r="D65" s="46"/>
      <c r="E65" s="46"/>
      <c r="F65" s="46"/>
      <c r="G65" s="255"/>
      <c r="H65" s="255"/>
      <c r="I65" s="193"/>
      <c r="J65" s="193"/>
      <c r="K65" s="193"/>
      <c r="L65" s="193"/>
      <c r="M65" s="193"/>
      <c r="N65" s="193"/>
      <c r="O65" s="47"/>
      <c r="P65" s="255"/>
      <c r="Q65" s="255"/>
      <c r="R65" s="255"/>
      <c r="S65" s="47"/>
      <c r="T65" s="256"/>
    </row>
    <row r="66" ht="12.75">
      <c r="D66" s="2"/>
    </row>
    <row r="67" spans="2:8" ht="12.75">
      <c r="B67" s="258"/>
      <c r="C67" s="258"/>
      <c r="D67" s="259"/>
      <c r="E67" s="417"/>
      <c r="F67" s="417"/>
      <c r="G67" s="417"/>
      <c r="H67" s="247"/>
    </row>
    <row r="68" spans="2:8" ht="12.75">
      <c r="B68" s="260"/>
      <c r="C68" s="260"/>
      <c r="D68" s="260"/>
      <c r="E68" s="261"/>
      <c r="F68" s="261"/>
      <c r="G68" s="262"/>
      <c r="H68" s="262"/>
    </row>
    <row r="69" spans="2:8" ht="12.75">
      <c r="B69" s="260"/>
      <c r="C69" s="260"/>
      <c r="D69" s="260"/>
      <c r="E69" s="261"/>
      <c r="F69" s="261"/>
      <c r="G69" s="262"/>
      <c r="H69" s="262"/>
    </row>
    <row r="70" spans="2:8" ht="12.75">
      <c r="B70" s="260"/>
      <c r="C70" s="260"/>
      <c r="D70" s="260"/>
      <c r="E70" s="260"/>
      <c r="F70" s="260"/>
      <c r="G70" s="263"/>
      <c r="H70" s="263"/>
    </row>
    <row r="71" spans="2:8" ht="12.75">
      <c r="B71" s="260"/>
      <c r="C71" s="260"/>
      <c r="D71" s="260"/>
      <c r="E71" s="260"/>
      <c r="F71" s="260"/>
      <c r="G71" s="263"/>
      <c r="H71" s="263"/>
    </row>
    <row r="72" spans="2:8" ht="12.75">
      <c r="B72" s="260"/>
      <c r="C72" s="260"/>
      <c r="D72" s="260"/>
      <c r="E72" s="260"/>
      <c r="F72" s="260"/>
      <c r="G72" s="263"/>
      <c r="H72" s="263"/>
    </row>
    <row r="73" spans="2:9" ht="12.75">
      <c r="B73" s="260"/>
      <c r="C73" s="260"/>
      <c r="D73" s="260"/>
      <c r="E73" s="260"/>
      <c r="F73" s="260"/>
      <c r="G73" s="263"/>
      <c r="H73" s="263"/>
      <c r="I73" s="258"/>
    </row>
  </sheetData>
  <mergeCells count="67">
    <mergeCell ref="E67:G67"/>
    <mergeCell ref="Q8:Q9"/>
    <mergeCell ref="R8:R9"/>
    <mergeCell ref="S8:S9"/>
    <mergeCell ref="B20:U20"/>
    <mergeCell ref="A21:T21"/>
    <mergeCell ref="A22:T22"/>
    <mergeCell ref="A23:T23"/>
    <mergeCell ref="A24:T24"/>
    <mergeCell ref="A25:T25"/>
    <mergeCell ref="T8:T9"/>
    <mergeCell ref="H8:H9"/>
    <mergeCell ref="I8:N8"/>
    <mergeCell ref="O8:O9"/>
    <mergeCell ref="P8:P9"/>
    <mergeCell ref="A5:T5"/>
    <mergeCell ref="A6:T6"/>
    <mergeCell ref="A7:T7"/>
    <mergeCell ref="A8:A9"/>
    <mergeCell ref="B8:B9"/>
    <mergeCell ref="C8:C9"/>
    <mergeCell ref="D8:D9"/>
    <mergeCell ref="E8:E9"/>
    <mergeCell ref="F8:F9"/>
    <mergeCell ref="G8:G9"/>
    <mergeCell ref="A1:T1"/>
    <mergeCell ref="A2:T2"/>
    <mergeCell ref="A3:T3"/>
    <mergeCell ref="A4:T4"/>
    <mergeCell ref="A27:T27"/>
    <mergeCell ref="A28:A29"/>
    <mergeCell ref="B28:B29"/>
    <mergeCell ref="C28:C29"/>
    <mergeCell ref="D28:D29"/>
    <mergeCell ref="E28:E29"/>
    <mergeCell ref="F28:F29"/>
    <mergeCell ref="G28:G29"/>
    <mergeCell ref="H28:H29"/>
    <mergeCell ref="I28:N28"/>
    <mergeCell ref="S28:S29"/>
    <mergeCell ref="T28:T29"/>
    <mergeCell ref="A39:T39"/>
    <mergeCell ref="A40:T40"/>
    <mergeCell ref="O28:O29"/>
    <mergeCell ref="P28:P29"/>
    <mergeCell ref="Q28:Q29"/>
    <mergeCell ref="R28:R29"/>
    <mergeCell ref="G46:G47"/>
    <mergeCell ref="H46:H47"/>
    <mergeCell ref="I46:N46"/>
    <mergeCell ref="A41:T41"/>
    <mergeCell ref="A42:T42"/>
    <mergeCell ref="A43:T43"/>
    <mergeCell ref="C46:C47"/>
    <mergeCell ref="D46:D47"/>
    <mergeCell ref="E46:E47"/>
    <mergeCell ref="F46:F47"/>
    <mergeCell ref="A44:T44"/>
    <mergeCell ref="S46:S47"/>
    <mergeCell ref="T46:T47"/>
    <mergeCell ref="O46:O47"/>
    <mergeCell ref="P46:P47"/>
    <mergeCell ref="Q46:Q47"/>
    <mergeCell ref="R46:R47"/>
    <mergeCell ref="A45:T45"/>
    <mergeCell ref="A46:A47"/>
    <mergeCell ref="B46:B47"/>
  </mergeCells>
  <printOptions/>
  <pageMargins left="0.1968503937007874" right="0" top="0.1968503937007874" bottom="0.25" header="0.511811023622047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2012-04-23T08:34:33Z</cp:lastPrinted>
  <dcterms:created xsi:type="dcterms:W3CDTF">2010-04-20T07:41:48Z</dcterms:created>
  <dcterms:modified xsi:type="dcterms:W3CDTF">2012-04-23T12:45:05Z</dcterms:modified>
  <cp:category/>
  <cp:version/>
  <cp:contentType/>
  <cp:contentStatus/>
</cp:coreProperties>
</file>