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025" firstSheet="2" activeTab="2"/>
  </bookViews>
  <sheets>
    <sheet name="ЛПП-мальчики Абс." sheetId="1" r:id="rId1"/>
    <sheet name="ЛПП-девочки Абс." sheetId="2" r:id="rId2"/>
    <sheet name="пешеходная группа" sheetId="3" r:id="rId3"/>
  </sheets>
  <definedNames>
    <definedName name="_xlnm.Print_Area" localSheetId="2">'пешеходная группа'!$A$1:$Q$22</definedName>
  </definedNames>
  <calcPr fullCalcOnLoad="1"/>
</workbook>
</file>

<file path=xl/sharedStrings.xml><?xml version="1.0" encoding="utf-8"?>
<sst xmlns="http://schemas.openxmlformats.org/spreadsheetml/2006/main" count="654" uniqueCount="338">
  <si>
    <t>VI Спартакиада учащихся Челябинской области "Олимпийские надежды Южного Урала" 2007 год</t>
  </si>
  <si>
    <t>Спортивный туризм</t>
  </si>
  <si>
    <t>г. Златоуст                                                                                                                                                                                  21-22 апреля 2007 г.</t>
  </si>
  <si>
    <t>"Утверждаю"</t>
  </si>
  <si>
    <t>Главный судья</t>
  </si>
  <si>
    <t>__________ Р.Б. Нухов, г. Златоуст</t>
  </si>
  <si>
    <t xml:space="preserve">                                                                                     Итоговый протокол результатов личной полосы препятствий                        Мальчики                                                              </t>
  </si>
  <si>
    <t>№ п/п</t>
  </si>
  <si>
    <t xml:space="preserve">Фамилия, имя </t>
  </si>
  <si>
    <t>Команда</t>
  </si>
  <si>
    <t>Номер</t>
  </si>
  <si>
    <t>Время старта</t>
  </si>
  <si>
    <t>Время финиша</t>
  </si>
  <si>
    <t>Отсечка</t>
  </si>
  <si>
    <t>Беговое время</t>
  </si>
  <si>
    <t>Штрафы на этапах</t>
  </si>
  <si>
    <t>Сумма штрафов</t>
  </si>
  <si>
    <t>Цена 1 балла</t>
  </si>
  <si>
    <t>Штрафн. время</t>
  </si>
  <si>
    <t>Резуль-тат</t>
  </si>
  <si>
    <t xml:space="preserve">Ме-сто </t>
  </si>
  <si>
    <t>% от результата времени победителя</t>
  </si>
  <si>
    <t>Вып. разряд</t>
  </si>
  <si>
    <t>Узлы</t>
  </si>
  <si>
    <t>Спуск с с/стр.</t>
  </si>
  <si>
    <t>Пар. пер.</t>
  </si>
  <si>
    <t>Навесн. пер.</t>
  </si>
  <si>
    <t>Бревно</t>
  </si>
  <si>
    <t>Подъем с с/стр.</t>
  </si>
  <si>
    <t>Бородин Михаил 2</t>
  </si>
  <si>
    <t>Златоуст</t>
  </si>
  <si>
    <t>Надымов Денис 1</t>
  </si>
  <si>
    <t>Миасс</t>
  </si>
  <si>
    <t>Березюк Саша 1-ю</t>
  </si>
  <si>
    <t>Майбородов Костя 2</t>
  </si>
  <si>
    <t>Копейск</t>
  </si>
  <si>
    <t>Голдин Павел 1</t>
  </si>
  <si>
    <t>Тропынин Евгений 2</t>
  </si>
  <si>
    <t>Дубовенко Алексей 3</t>
  </si>
  <si>
    <t>Марков Александр 1-ю</t>
  </si>
  <si>
    <t>Карталы</t>
  </si>
  <si>
    <t>Чугунов Вова 2</t>
  </si>
  <si>
    <t>Кыштым</t>
  </si>
  <si>
    <t>Харисов Альберт б/р</t>
  </si>
  <si>
    <t>Чебаркуль</t>
  </si>
  <si>
    <t>Мамедов Илья 2</t>
  </si>
  <si>
    <t>Челябинск Сев.</t>
  </si>
  <si>
    <t>Алексеев Михаил 2</t>
  </si>
  <si>
    <t>Магнитогорск</t>
  </si>
  <si>
    <t>Удовиченко Миша 3</t>
  </si>
  <si>
    <t>Сибирцев Виталий 2</t>
  </si>
  <si>
    <t>Савельев Данил 1</t>
  </si>
  <si>
    <t>Карабаш</t>
  </si>
  <si>
    <t>Третьяков Вадим 3</t>
  </si>
  <si>
    <t>Беспалов Коля 3</t>
  </si>
  <si>
    <t>Кузьмин Слава 1-ю</t>
  </si>
  <si>
    <t>Карпеев Саша б/р</t>
  </si>
  <si>
    <t>Касли</t>
  </si>
  <si>
    <t>Замирбек Заирбек 2</t>
  </si>
  <si>
    <t>Смирных Станислав 2</t>
  </si>
  <si>
    <t>Страшников Максим 2</t>
  </si>
  <si>
    <t>Еремин Степан 3</t>
  </si>
  <si>
    <t>Кореневский Алексей б/р</t>
  </si>
  <si>
    <t>Макаров Василий 3</t>
  </si>
  <si>
    <t>Троицкий р-н</t>
  </si>
  <si>
    <t>Агарков Миша 2</t>
  </si>
  <si>
    <t>Челябинск Юг</t>
  </si>
  <si>
    <t>Терешин Максим б/р</t>
  </si>
  <si>
    <t>Худайбердин Денис б/р</t>
  </si>
  <si>
    <t>Нязепетровск</t>
  </si>
  <si>
    <t>Калмыков Костя 1-ю</t>
  </si>
  <si>
    <t>Лещенко Антон 1-ю</t>
  </si>
  <si>
    <t>Кошевой Олег б/р</t>
  </si>
  <si>
    <t>2-ю</t>
  </si>
  <si>
    <t>Борзенков Илья 2</t>
  </si>
  <si>
    <t>Юденков Андрей 3</t>
  </si>
  <si>
    <t>Венидиктов Андрей 2</t>
  </si>
  <si>
    <t>Шаршин Дима 2-ю</t>
  </si>
  <si>
    <t>Токарев Виталий б/р</t>
  </si>
  <si>
    <t>Панасюк Олег б/р</t>
  </si>
  <si>
    <t>Негодяев Гриша 2</t>
  </si>
  <si>
    <t>Прыкин Максим б/р</t>
  </si>
  <si>
    <t>Казаков Артем 2</t>
  </si>
  <si>
    <t>Павленин Женя 3</t>
  </si>
  <si>
    <t>Фирсов Денис б/р</t>
  </si>
  <si>
    <t>Кондаков Дима б/р</t>
  </si>
  <si>
    <t>Мухемадуллин Рустам 2-ю</t>
  </si>
  <si>
    <t>Ашинский р-н</t>
  </si>
  <si>
    <t>Салихов Александр 2-ю</t>
  </si>
  <si>
    <t>Красноарм. р-н</t>
  </si>
  <si>
    <t>Гончаров Виталий б/р</t>
  </si>
  <si>
    <t>Куса</t>
  </si>
  <si>
    <t>Киричек Андрей 2</t>
  </si>
  <si>
    <t>Кирсанов Степан 3</t>
  </si>
  <si>
    <t>Васильев Максим 3</t>
  </si>
  <si>
    <t>Сафронов Алексей б/р</t>
  </si>
  <si>
    <t>Благодир Антон 2</t>
  </si>
  <si>
    <t>Тучков Артем 2</t>
  </si>
  <si>
    <t>Винокуров Юра 2-ю</t>
  </si>
  <si>
    <t>Угрюмов Семен 3</t>
  </si>
  <si>
    <t>Валуев Валерий б/р</t>
  </si>
  <si>
    <t>Пастухов Дима б/р</t>
  </si>
  <si>
    <t>3-ю</t>
  </si>
  <si>
    <t>Сидоренко Максим 3</t>
  </si>
  <si>
    <t>Нагамаджанов Рома 2-ю</t>
  </si>
  <si>
    <t>Хомягин Миша 2</t>
  </si>
  <si>
    <t>Кирилин Денис 2</t>
  </si>
  <si>
    <t>Цыпышев Ваня б/р</t>
  </si>
  <si>
    <t>Аскин Рафаэль б/р</t>
  </si>
  <si>
    <t>Кузьмин Дима б/р</t>
  </si>
  <si>
    <t>Усть-Катав</t>
  </si>
  <si>
    <t>Архипов Дима б/р</t>
  </si>
  <si>
    <t>Озерск</t>
  </si>
  <si>
    <t>Музалевский Алексей б\р</t>
  </si>
  <si>
    <t>Шабуров Виталий б/р</t>
  </si>
  <si>
    <t>Коркино</t>
  </si>
  <si>
    <t>Смоленцов Сергей 2</t>
  </si>
  <si>
    <t>Жардан Олег б/р</t>
  </si>
  <si>
    <t>Шандер Виктор б/р</t>
  </si>
  <si>
    <t>Уйский р-н</t>
  </si>
  <si>
    <t>Вилисов Павел б/р</t>
  </si>
  <si>
    <t>Сатка</t>
  </si>
  <si>
    <t>Десятов Роман 3</t>
  </si>
  <si>
    <t>Снежинск</t>
  </si>
  <si>
    <t>Шведов Андрей 3</t>
  </si>
  <si>
    <t>Уксусов Александр 2-ю</t>
  </si>
  <si>
    <t>Горбунов Валерий 2-ю</t>
  </si>
  <si>
    <t>Титов Вадим б/р</t>
  </si>
  <si>
    <t>Хорошев Тимофей 3</t>
  </si>
  <si>
    <t>Родин Максим б/р</t>
  </si>
  <si>
    <t>Носов Анатолий 3</t>
  </si>
  <si>
    <t>Волков Артем б/р</t>
  </si>
  <si>
    <t>Севастьянов Иван 2-ю</t>
  </si>
  <si>
    <t>Голов Дима б/р</t>
  </si>
  <si>
    <t>Бармин Богдан б/р</t>
  </si>
  <si>
    <t>Емелин Дима 3</t>
  </si>
  <si>
    <t>Загребин Степан б/р</t>
  </si>
  <si>
    <t>Таскин Максим 3</t>
  </si>
  <si>
    <t>Фоменко Ваня б/р</t>
  </si>
  <si>
    <t>Воронин Иван б/р</t>
  </si>
  <si>
    <t>Косулин Глеб б/р</t>
  </si>
  <si>
    <t>Трехгорный</t>
  </si>
  <si>
    <t>Коротков Андрей б/р</t>
  </si>
  <si>
    <t>Кулинич Андрей б/р</t>
  </si>
  <si>
    <t>Манапов Рауль б/р</t>
  </si>
  <si>
    <t>Пономарев Артем б/р</t>
  </si>
  <si>
    <t>Толстых Александр 2-ю</t>
  </si>
  <si>
    <t>Криворотов Саша б/р</t>
  </si>
  <si>
    <t>Бусыгин Сергей б/р</t>
  </si>
  <si>
    <t>Молоткевич Никита 3</t>
  </si>
  <si>
    <t>Лоренц Александр б/р</t>
  </si>
  <si>
    <t>Шухтаев Саша б/р</t>
  </si>
  <si>
    <t>Южанин Максим 3</t>
  </si>
  <si>
    <t>Семиленов Андрей б/р</t>
  </si>
  <si>
    <t>Иванов Дмитрий б/р</t>
  </si>
  <si>
    <t>Гиль Алексей б/р</t>
  </si>
  <si>
    <t>Каравдин Антон б/р</t>
  </si>
  <si>
    <t>6+с</t>
  </si>
  <si>
    <t>Синельников Иван б/р</t>
  </si>
  <si>
    <t>Егоров Сергей б/р</t>
  </si>
  <si>
    <t>сошел</t>
  </si>
  <si>
    <t>Класс дистанции - 2</t>
  </si>
  <si>
    <t>Ранг соревнований - 82 б.</t>
  </si>
  <si>
    <t>2 разряд - 114%</t>
  </si>
  <si>
    <t>3 разряд - 135%</t>
  </si>
  <si>
    <t>2-ю разряд - 166%</t>
  </si>
  <si>
    <t>3-ю разряд - 192%</t>
  </si>
  <si>
    <t xml:space="preserve">Гл. секретарь </t>
  </si>
  <si>
    <t>Байдак Ю.А.</t>
  </si>
  <si>
    <t xml:space="preserve">                                                                                     Итоговый протокол результатов личной полосы препятствий                        Девочки                                                              </t>
  </si>
  <si>
    <t>Сум-ма штра-фов</t>
  </si>
  <si>
    <t>Результат</t>
  </si>
  <si>
    <t xml:space="preserve">Место </t>
  </si>
  <si>
    <t>Пасмурцева Вика 1</t>
  </si>
  <si>
    <t>Трапезникова Света 2</t>
  </si>
  <si>
    <t>Щербинина Евгения 1</t>
  </si>
  <si>
    <t>Жакова Маша 3</t>
  </si>
  <si>
    <t>Елыкова Елена 3</t>
  </si>
  <si>
    <t>в/к</t>
  </si>
  <si>
    <t>Дмитрина Ирина 1</t>
  </si>
  <si>
    <t>Чешко Анна 2</t>
  </si>
  <si>
    <t>Булатова Ульяна 2</t>
  </si>
  <si>
    <t>Власова Настя 2</t>
  </si>
  <si>
    <t>Кунтуова Асель 2</t>
  </si>
  <si>
    <t>Папава Инна 2</t>
  </si>
  <si>
    <t>Просвирина Дарья 1-ю</t>
  </si>
  <si>
    <t>Лесникова Саша б/р</t>
  </si>
  <si>
    <t>Хахалкина Катя б/р</t>
  </si>
  <si>
    <t>Евдокимова Анжела 3</t>
  </si>
  <si>
    <t>Янина Алена б/р</t>
  </si>
  <si>
    <t>Полякова Тая 3</t>
  </si>
  <si>
    <t>Айкашева Лера 1-ю</t>
  </si>
  <si>
    <t>Лаврентьева Настя 3</t>
  </si>
  <si>
    <t>Готовцева Татьяна 2</t>
  </si>
  <si>
    <t>Фогельгезанг Ира 3</t>
  </si>
  <si>
    <t>Ческидова Катя 2-ю</t>
  </si>
  <si>
    <t>Кулькина Дарья 1-ю</t>
  </si>
  <si>
    <t>Стародубова Настя 3</t>
  </si>
  <si>
    <t>Дементьева Юля 3</t>
  </si>
  <si>
    <t>Довранова Овадан 3</t>
  </si>
  <si>
    <t>Утлова Дарина 3</t>
  </si>
  <si>
    <t>Слинкина Ольга 2</t>
  </si>
  <si>
    <t>Швейкина Ольга 2</t>
  </si>
  <si>
    <t>Иванова Анна 3</t>
  </si>
  <si>
    <t>Ильясова Динара 2</t>
  </si>
  <si>
    <t>Сахаутдинова Эльвира б/р</t>
  </si>
  <si>
    <t>Кисилева Катя б/р</t>
  </si>
  <si>
    <t>Бризицкая Даша 3</t>
  </si>
  <si>
    <t>Стахеева Катя б/р</t>
  </si>
  <si>
    <t>Баланцова Алина 3</t>
  </si>
  <si>
    <t>Макаренко Юлия б/р</t>
  </si>
  <si>
    <t>Юмадилова Эля 3</t>
  </si>
  <si>
    <t>Рудакова Алиса 3</t>
  </si>
  <si>
    <t>Михновец Ольга 3-ю</t>
  </si>
  <si>
    <t>Иванова Катя 3</t>
  </si>
  <si>
    <t>Ижронова Арина 2-ю</t>
  </si>
  <si>
    <t>Малышева Ксюша б/р</t>
  </si>
  <si>
    <t>Онищенко Маша б/р</t>
  </si>
  <si>
    <t>Паюсова Маша 3</t>
  </si>
  <si>
    <t>Сартасова Дарья 2-ю</t>
  </si>
  <si>
    <t>Галиуллина Нелли б/р</t>
  </si>
  <si>
    <t>Фалина Настя 2-ю</t>
  </si>
  <si>
    <t>Пачка Анна б/р</t>
  </si>
  <si>
    <t>Борисова Юля 2-ю</t>
  </si>
  <si>
    <t>Харебидзе Лали б/р</t>
  </si>
  <si>
    <t>Веденеева Аня 3-ю</t>
  </si>
  <si>
    <t>Просвирина Катя 2</t>
  </si>
  <si>
    <t>Исаева Алена б/р</t>
  </si>
  <si>
    <t>Мокина Екатерина б/р</t>
  </si>
  <si>
    <t>Мухаметдинова Гульдина 2</t>
  </si>
  <si>
    <t>Чувашова Таисия б/р</t>
  </si>
  <si>
    <t>Караблева Марина б/р</t>
  </si>
  <si>
    <t>Капичникова Юлия б/р</t>
  </si>
  <si>
    <t>Туголукова Кристина 2</t>
  </si>
  <si>
    <t>Хохрякова Света 2-ю</t>
  </si>
  <si>
    <t>Айсубекова Алина 3</t>
  </si>
  <si>
    <t>Маклякова Ирина 2-ю</t>
  </si>
  <si>
    <t>Баландина Марина б/р</t>
  </si>
  <si>
    <t>Федорова Анна 3</t>
  </si>
  <si>
    <t>Стрункова Полина 3</t>
  </si>
  <si>
    <t>Гаршина Катя б/р</t>
  </si>
  <si>
    <t>Кряжевских Нина б/р</t>
  </si>
  <si>
    <t>Хитрик Наталья б/р</t>
  </si>
  <si>
    <t>Рогожникова Дарья 2-ю</t>
  </si>
  <si>
    <t>Галиуллина Лиля б/р</t>
  </si>
  <si>
    <t>Карманова Татьяна б/р</t>
  </si>
  <si>
    <t>Бабинова Катя б/р</t>
  </si>
  <si>
    <t>Волокитина Ксения б/р</t>
  </si>
  <si>
    <t>Курасова Катя б/р</t>
  </si>
  <si>
    <t>Исаева Алеся б/р</t>
  </si>
  <si>
    <t>Кузенина Юлия б/р</t>
  </si>
  <si>
    <t>Сайфулина Эльза б/р</t>
  </si>
  <si>
    <t>Витомская Анна б/р</t>
  </si>
  <si>
    <t>Шебалина Кристина б/р</t>
  </si>
  <si>
    <t>Максимова Арина б/р</t>
  </si>
  <si>
    <t>Шерстнева Ирина б/р</t>
  </si>
  <si>
    <t>Геранина Ксения б/р</t>
  </si>
  <si>
    <t>Золотько Евгения б/р</t>
  </si>
  <si>
    <t>Тагачина Катя б/р</t>
  </si>
  <si>
    <t>Фоменко Анна</t>
  </si>
  <si>
    <t>Мухаметгаллина Юлия б/р</t>
  </si>
  <si>
    <t>Скачкова Маша б/р</t>
  </si>
  <si>
    <t>Швецова Катя 3</t>
  </si>
  <si>
    <t>Давлетшина Дина б/р</t>
  </si>
  <si>
    <t>Пасашкова Ксения б/р</t>
  </si>
  <si>
    <t>Куденко Настя б/р</t>
  </si>
  <si>
    <t>Пензина Оля б/р</t>
  </si>
  <si>
    <t>Кодушко Настя 3</t>
  </si>
  <si>
    <t>Кунина Юлия 3</t>
  </si>
  <si>
    <t>Рожкова Маша б/р</t>
  </si>
  <si>
    <t>Зовская Елена б/р</t>
  </si>
  <si>
    <t>Деменева валя б/р</t>
  </si>
  <si>
    <t>Мухарина Дарья б/р</t>
  </si>
  <si>
    <t>Москаленко Наталья б/р</t>
  </si>
  <si>
    <t>Газетдинова Вика б/р</t>
  </si>
  <si>
    <t>Штумм Настя</t>
  </si>
  <si>
    <t>Шибакова Надя б/р</t>
  </si>
  <si>
    <t>Суханова Елена б/р</t>
  </si>
  <si>
    <t>Гаврилова Таня б/р</t>
  </si>
  <si>
    <t>7+сн</t>
  </si>
  <si>
    <t>Абдузалилова Гузель б/р</t>
  </si>
  <si>
    <t>сн</t>
  </si>
  <si>
    <t>Сербина Яна б/р</t>
  </si>
  <si>
    <t>Соколова Ирина б/р</t>
  </si>
  <si>
    <t>2+сн</t>
  </si>
  <si>
    <t>Анисимова Алина б/р</t>
  </si>
  <si>
    <t>Лифанова Света 2-ю</t>
  </si>
  <si>
    <t>сошла</t>
  </si>
  <si>
    <t>Султанова Альбина б/р</t>
  </si>
  <si>
    <t>Гильметдинова Вика б/р</t>
  </si>
  <si>
    <t>Ранг соревнований - 102 б.</t>
  </si>
  <si>
    <t>Время работы на дист.</t>
  </si>
  <si>
    <t>Состав команды</t>
  </si>
  <si>
    <t>Министерство по физической культуре, спорту и туризму Челябинской области</t>
  </si>
  <si>
    <t>г. Челябинск, Тракторозаводский район, парк "Сад Победы"</t>
  </si>
  <si>
    <t>навесная переправа</t>
  </si>
  <si>
    <t>переправа по бревну</t>
  </si>
  <si>
    <t>Команда/
руководитель</t>
  </si>
  <si>
    <t>отсечка</t>
  </si>
  <si>
    <t>Федерация спортивного туризма Челябинской области</t>
  </si>
  <si>
    <t>Выполненый норматив</t>
  </si>
  <si>
    <t>22 мая 2012 г.</t>
  </si>
  <si>
    <t>Центр детского и юношеского туризма и экскурсий "Космос" г. Челябинск</t>
  </si>
  <si>
    <t>Скачков Михаил, Долгов Алексей, Герасименко Егор, Муравьев Владимир, Шатрова Алена, Шундеева Елизавета</t>
  </si>
  <si>
    <t>Прокопова Ольга, Мухаметжанова Луиза, Панфиленко Максим, Кирьянов Лев, Макаров Владислав, Дубровин Клим</t>
  </si>
  <si>
    <t>Артюхин Виталий 3, Ветрова Полина, Кромм Никита 1 ю, Глазунова Виктория, Васильев Алексей 2 ю, Додонова Кристина 1 ю</t>
  </si>
  <si>
    <t>Белобров Егор 3 ю, Дербышев Александр 3 ю, Москвитин Александр, Педус Алексей, Скворцова Валерия 3 ю, Халтурина Анастасия 3 ю</t>
  </si>
  <si>
    <t xml:space="preserve">Юндин Никита 2 ю, Богачев Вячеслав, Кочуров Владислав, Панкратова Мария 1 ю, Зинкова Анна, Бояркина Татьяна </t>
  </si>
  <si>
    <t>Галиуллин Сарим 3, Иванова Анасатсия 1 ю, Подрядова Дарья 1 ю, Созыкина Дарья 1 ю, Шарыкина Мария 1 ю, Степанова Маргарита 1 ю</t>
  </si>
  <si>
    <t>Иоргов Никита, Самороков Дмитрий 3 ю, Пиралиев Артем 2 ю, Большакова Виктория 3 ю, Дерябина Дарья 2 ю, Леонова Екатерина 3</t>
  </si>
  <si>
    <t>Тверетиков Даниил 3, Куликов Данил 3, Афанасьева Светлана, Лукина Мария 3, Вишняков Кирилл 3, Пушкарева Анна</t>
  </si>
  <si>
    <t>МАОУ СОШ №84/ ДЮСШ «Родонит»
г. Челябинск 
(рук. Семенова О.В.)</t>
  </si>
  <si>
    <t>Изветкова Екатерина 3, Косарев Денис 1 ю, Баранов Илья 3, Бородин Алексей 1 ю, Шевкун Артем 3 ю, Малетина Анастасия 1 ю</t>
  </si>
  <si>
    <t>Новоселов Александр, Филиппов Никита, Мухаметдинова Яна 3 ю, Седельникова Дарья, Закирова Алена, Майер Георгий 3 ю</t>
  </si>
  <si>
    <t>Хашимова Зарина 3, Васильева Алиса 3 ю, Новоселов Данила 3, Луценко Егор  2 ю, Валиев Заман  1 ю, Корюхов Роман</t>
  </si>
  <si>
    <t>Бирюкова Анастасия 2 ю, Толкачева Анастасия, Шамсеев Рустам, Шикин Кирилл, Колпакова Ксения, Гаценбиллер Наталья 3 ю</t>
  </si>
  <si>
    <t>3-1 ю</t>
  </si>
  <si>
    <t>2 ю</t>
  </si>
  <si>
    <r>
      <t xml:space="preserve">Соревнования по спортивному туризму на пешеходных дистанциях </t>
    </r>
    <r>
      <rPr>
        <b/>
        <sz val="12"/>
        <rFont val="Times New Roman"/>
        <family val="1"/>
      </rPr>
      <t xml:space="preserve">"Юнитур - 2012" </t>
    </r>
    <r>
      <rPr>
        <b/>
        <sz val="10"/>
        <rFont val="Times New Roman"/>
        <family val="1"/>
      </rPr>
      <t>среди обучающихся Челябинской области, посвященные "Дню защиты детей"</t>
    </r>
  </si>
  <si>
    <t>палатка</t>
  </si>
  <si>
    <t>паралл. перила</t>
  </si>
  <si>
    <t>верт. маятник</t>
  </si>
  <si>
    <t>% от результата победителя</t>
  </si>
  <si>
    <t>СЮТур ООШ № 23, 
г. Златоуст  (рук. Майер Е.Р.)</t>
  </si>
  <si>
    <t>МБОУ СОШ № 81 –МАОУ ДОД ЦДЮТиЭ «Космос», г. Челябинск  (рук. Чуличквоа З.У.)</t>
  </si>
  <si>
    <t>МБОУ СОШ № 155 - МАОУ ДОД ЦДЮТиЭ "Космос" г. Челябинск (рук. Сингач Т.А.)</t>
  </si>
  <si>
    <r>
      <t xml:space="preserve">МАОУ СОШ № 112, г. Челябинск
</t>
    </r>
    <r>
      <rPr>
        <b/>
        <sz val="8"/>
        <rFont val="Times New Roman"/>
        <family val="1"/>
      </rPr>
      <t>(рук. Шеметова И.Г., Папулова И.В.)</t>
    </r>
  </si>
  <si>
    <t>МАОУ ДОД ЦДЮТиЭ «Космос», г. Челябинск
(рук. Швед В.А.)</t>
  </si>
  <si>
    <t>МБОУ гимназия № 48 - 1, г. Челябинск 
(рук. Скачкова А.А., Фрумкина Т.В.)</t>
  </si>
  <si>
    <t>Центр Детский Экологический, 
г. Челябинск (рук. Трушникова В.И.)</t>
  </si>
  <si>
    <t>МБОУ гимназия  № 48 - 2, г. Челябинск 
(рук. Скачкова А.А., Фрумкина Т.В.)</t>
  </si>
  <si>
    <t xml:space="preserve"> Протокол соревнований на дистанции пешеходная-группа 1 класса                                 Ранг дистанции: 9,9</t>
  </si>
  <si>
    <t>Главнй судья:                                         П.В. Осипов, С1К                                 Главный секретарь:                                С.М. Ишкаева, С1К</t>
  </si>
  <si>
    <r>
      <t>3 ю</t>
    </r>
    <r>
      <rPr>
        <sz val="6"/>
        <rFont val="Times New Roman"/>
        <family val="1"/>
      </rPr>
      <t xml:space="preserve"> - для выполнения  норматива 3 юношеского разряда необходимо в течение одного года три раза закончить дистанцию в контрольное время на  соревнованиях любого ранга.</t>
    </r>
  </si>
  <si>
    <t>1 балл</t>
  </si>
  <si>
    <t>МБОУ СОШ № 81, г. Челябинск
 (Печенкина И.С.)</t>
  </si>
  <si>
    <t>СЮТур СОШ № 1 «Гагаринец», 
г. Златоуст (рук. Тихомиров А.Ю.)</t>
  </si>
  <si>
    <t>МБОУ СОШ № 86 - МАОУ 
СОШ  № 59, г. Челябинск 
(рук. Иваненко Д.С.)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</si>
</sst>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21" fontId="11" fillId="0" borderId="10" xfId="0" applyNumberFormat="1" applyFont="1" applyBorder="1" applyAlignment="1">
      <alignment horizontal="center" vertical="center"/>
    </xf>
    <xf numFmtId="9" fontId="11" fillId="0" borderId="10" xfId="57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9" fontId="10" fillId="0" borderId="0" xfId="57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164" fontId="11" fillId="0" borderId="1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65" fontId="35" fillId="0" borderId="1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165" fontId="5" fillId="0" borderId="11" xfId="0" applyNumberFormat="1" applyFont="1" applyFill="1" applyBorder="1" applyAlignment="1">
      <alignment horizontal="center" vertical="center" textRotation="90" wrapText="1"/>
    </xf>
    <xf numFmtId="165" fontId="5" fillId="0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165" fontId="5" fillId="0" borderId="10" xfId="0" applyNumberFormat="1" applyFont="1" applyFill="1" applyBorder="1" applyAlignment="1">
      <alignment horizontal="center" vertical="center" textRotation="90" wrapText="1"/>
    </xf>
    <xf numFmtId="165" fontId="10" fillId="0" borderId="11" xfId="0" applyNumberFormat="1" applyFont="1" applyFill="1" applyBorder="1" applyAlignment="1">
      <alignment horizontal="center" vertical="center" textRotation="90" wrapText="1"/>
    </xf>
    <xf numFmtId="165" fontId="10" fillId="0" borderId="12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0"/>
  <sheetViews>
    <sheetView zoomScalePageLayoutView="0" workbookViewId="0" topLeftCell="A101">
      <selection activeCell="B120" sqref="B120:B123"/>
    </sheetView>
  </sheetViews>
  <sheetFormatPr defaultColWidth="9.00390625" defaultRowHeight="12.75"/>
  <cols>
    <col min="1" max="1" width="2.875" style="4" customWidth="1"/>
    <col min="2" max="2" width="21.75390625" style="3" customWidth="1"/>
    <col min="3" max="3" width="12.00390625" style="3" customWidth="1"/>
    <col min="4" max="4" width="6.25390625" style="3" customWidth="1"/>
    <col min="5" max="5" width="7.625" style="3" customWidth="1"/>
    <col min="6" max="6" width="7.75390625" style="3" customWidth="1"/>
    <col min="7" max="7" width="7.625" style="3" customWidth="1"/>
    <col min="8" max="8" width="7.25390625" style="3" customWidth="1"/>
    <col min="9" max="14" width="3.625" style="3" customWidth="1"/>
    <col min="15" max="15" width="6.25390625" style="3" customWidth="1"/>
    <col min="16" max="16" width="7.00390625" style="3" customWidth="1"/>
    <col min="17" max="17" width="7.25390625" style="3" customWidth="1"/>
    <col min="18" max="18" width="6.75390625" style="3" customWidth="1"/>
    <col min="19" max="19" width="5.75390625" style="3" customWidth="1"/>
    <col min="20" max="20" width="5.375" style="3" customWidth="1"/>
    <col min="21" max="21" width="5.25390625" style="3" customWidth="1"/>
    <col min="22" max="16384" width="9.125" style="3" customWidth="1"/>
  </cols>
  <sheetData>
    <row r="1" spans="1:22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"/>
    </row>
    <row r="2" spans="1:22" ht="9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2"/>
    </row>
    <row r="3" spans="1:22" ht="13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"/>
    </row>
    <row r="4" spans="8:22" ht="22.5" customHeight="1">
      <c r="H4" s="1"/>
      <c r="I4" s="1"/>
      <c r="J4" s="1"/>
      <c r="K4" s="1"/>
      <c r="L4" s="1"/>
      <c r="M4" s="1"/>
      <c r="N4" s="1"/>
      <c r="O4" s="5" t="s">
        <v>3</v>
      </c>
      <c r="P4" s="5"/>
      <c r="V4" s="2"/>
    </row>
    <row r="5" spans="8:22" ht="11.25" customHeight="1">
      <c r="H5" s="1"/>
      <c r="I5" s="1"/>
      <c r="J5" s="1"/>
      <c r="K5" s="1"/>
      <c r="L5" s="1"/>
      <c r="M5" s="1"/>
      <c r="N5" s="1"/>
      <c r="O5" s="3" t="s">
        <v>4</v>
      </c>
      <c r="V5" s="2"/>
    </row>
    <row r="6" spans="8:22" ht="11.25" customHeight="1">
      <c r="H6" s="1"/>
      <c r="I6" s="1"/>
      <c r="J6" s="1"/>
      <c r="K6" s="1"/>
      <c r="L6" s="1"/>
      <c r="M6" s="1"/>
      <c r="N6" s="1"/>
      <c r="O6" s="3" t="s">
        <v>5</v>
      </c>
      <c r="V6" s="2"/>
    </row>
    <row r="7" ht="9.75" customHeight="1">
      <c r="V7" s="6"/>
    </row>
    <row r="8" spans="1:22" s="8" customFormat="1" ht="15.75">
      <c r="A8" s="68" t="s">
        <v>6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"/>
    </row>
    <row r="9" spans="1:22" s="8" customFormat="1" ht="4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s="8" customFormat="1" ht="14.25" customHeight="1">
      <c r="A10" s="79" t="s">
        <v>7</v>
      </c>
      <c r="B10" s="79" t="s">
        <v>8</v>
      </c>
      <c r="C10" s="79" t="s">
        <v>9</v>
      </c>
      <c r="D10" s="79" t="s">
        <v>10</v>
      </c>
      <c r="E10" s="79" t="s">
        <v>11</v>
      </c>
      <c r="F10" s="74" t="s">
        <v>12</v>
      </c>
      <c r="G10" s="74" t="s">
        <v>13</v>
      </c>
      <c r="H10" s="79" t="s">
        <v>14</v>
      </c>
      <c r="I10" s="76" t="s">
        <v>15</v>
      </c>
      <c r="J10" s="77"/>
      <c r="K10" s="77"/>
      <c r="L10" s="77"/>
      <c r="M10" s="77"/>
      <c r="N10" s="78"/>
      <c r="O10" s="70" t="s">
        <v>16</v>
      </c>
      <c r="P10" s="70" t="s">
        <v>17</v>
      </c>
      <c r="Q10" s="79" t="s">
        <v>18</v>
      </c>
      <c r="R10" s="79" t="s">
        <v>19</v>
      </c>
      <c r="S10" s="79" t="s">
        <v>20</v>
      </c>
      <c r="T10" s="72" t="s">
        <v>21</v>
      </c>
      <c r="U10" s="70" t="s">
        <v>22</v>
      </c>
      <c r="V10" s="9"/>
    </row>
    <row r="11" spans="1:22" s="12" customFormat="1" ht="40.5" customHeight="1">
      <c r="A11" s="80"/>
      <c r="B11" s="80"/>
      <c r="C11" s="80"/>
      <c r="D11" s="80"/>
      <c r="E11" s="80"/>
      <c r="F11" s="75"/>
      <c r="G11" s="75"/>
      <c r="H11" s="80"/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28</v>
      </c>
      <c r="O11" s="71"/>
      <c r="P11" s="71"/>
      <c r="Q11" s="80"/>
      <c r="R11" s="80"/>
      <c r="S11" s="80"/>
      <c r="T11" s="73"/>
      <c r="U11" s="71"/>
      <c r="V11" s="11"/>
    </row>
    <row r="12" spans="1:21" s="21" customFormat="1" ht="10.5" customHeight="1">
      <c r="A12" s="13">
        <v>1</v>
      </c>
      <c r="B12" s="14" t="s">
        <v>29</v>
      </c>
      <c r="C12" s="15" t="s">
        <v>30</v>
      </c>
      <c r="D12" s="15">
        <v>801</v>
      </c>
      <c r="E12" s="16">
        <v>0.15555555555555556</v>
      </c>
      <c r="F12" s="16">
        <v>0.15789351851851852</v>
      </c>
      <c r="G12" s="16">
        <v>0</v>
      </c>
      <c r="H12" s="17">
        <f aca="true" t="shared" si="0" ref="H12:H43">F12-E12-G12</f>
        <v>0.0023379629629629584</v>
      </c>
      <c r="I12" s="15">
        <v>0</v>
      </c>
      <c r="J12" s="18">
        <v>0</v>
      </c>
      <c r="K12" s="15">
        <v>0</v>
      </c>
      <c r="L12" s="15">
        <v>0</v>
      </c>
      <c r="M12" s="15">
        <v>1</v>
      </c>
      <c r="N12" s="15">
        <v>0</v>
      </c>
      <c r="O12" s="18">
        <f aca="true" t="shared" si="1" ref="O12:O43">SUM(I12:N12)</f>
        <v>1</v>
      </c>
      <c r="P12" s="19">
        <v>0.00017361111111111112</v>
      </c>
      <c r="Q12" s="16">
        <f aca="true" t="shared" si="2" ref="Q12:Q43">O12*P12</f>
        <v>0.00017361111111111112</v>
      </c>
      <c r="R12" s="16">
        <f aca="true" t="shared" si="3" ref="R12:R43">Q12+H12</f>
        <v>0.0025115740740740693</v>
      </c>
      <c r="S12" s="15">
        <v>1</v>
      </c>
      <c r="T12" s="20">
        <f>R12*100%/R12</f>
        <v>1</v>
      </c>
      <c r="U12" s="15">
        <v>2</v>
      </c>
    </row>
    <row r="13" spans="1:21" s="21" customFormat="1" ht="10.5" customHeight="1">
      <c r="A13" s="13">
        <v>2</v>
      </c>
      <c r="B13" s="14" t="s">
        <v>31</v>
      </c>
      <c r="C13" s="15" t="s">
        <v>32</v>
      </c>
      <c r="D13" s="15">
        <v>1501</v>
      </c>
      <c r="E13" s="16">
        <v>0.20457175925925927</v>
      </c>
      <c r="F13" s="16">
        <v>0.20721064814814816</v>
      </c>
      <c r="G13" s="16">
        <v>0</v>
      </c>
      <c r="H13" s="17">
        <f t="shared" si="0"/>
        <v>0.002638888888888885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5">
        <v>0</v>
      </c>
      <c r="O13" s="18">
        <f t="shared" si="1"/>
        <v>0</v>
      </c>
      <c r="P13" s="19">
        <v>0.00017361111111111112</v>
      </c>
      <c r="Q13" s="16">
        <f t="shared" si="2"/>
        <v>0</v>
      </c>
      <c r="R13" s="16">
        <f t="shared" si="3"/>
        <v>0.002638888888888885</v>
      </c>
      <c r="S13" s="15">
        <v>2</v>
      </c>
      <c r="T13" s="20">
        <f>R13*100%/R12</f>
        <v>1.050691244239632</v>
      </c>
      <c r="U13" s="15">
        <v>2</v>
      </c>
    </row>
    <row r="14" spans="1:21" s="21" customFormat="1" ht="10.5" customHeight="1">
      <c r="A14" s="13">
        <v>3</v>
      </c>
      <c r="B14" s="14" t="s">
        <v>33</v>
      </c>
      <c r="C14" s="15" t="s">
        <v>30</v>
      </c>
      <c r="D14" s="15">
        <v>805</v>
      </c>
      <c r="E14" s="16">
        <v>0.16180555555555556</v>
      </c>
      <c r="F14" s="16">
        <v>0.1644675925925926</v>
      </c>
      <c r="G14" s="16">
        <v>0</v>
      </c>
      <c r="H14" s="17">
        <f t="shared" si="0"/>
        <v>0.002662037037037046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5">
        <v>0</v>
      </c>
      <c r="O14" s="18">
        <f t="shared" si="1"/>
        <v>0</v>
      </c>
      <c r="P14" s="19">
        <v>0.00017361111111111112</v>
      </c>
      <c r="Q14" s="16">
        <f t="shared" si="2"/>
        <v>0</v>
      </c>
      <c r="R14" s="16">
        <f t="shared" si="3"/>
        <v>0.002662037037037046</v>
      </c>
      <c r="S14" s="15">
        <v>3</v>
      </c>
      <c r="T14" s="20">
        <f>R14*100%/R12</f>
        <v>1.0599078341013881</v>
      </c>
      <c r="U14" s="15">
        <v>2</v>
      </c>
    </row>
    <row r="15" spans="1:21" s="21" customFormat="1" ht="10.5" customHeight="1">
      <c r="A15" s="13">
        <v>4</v>
      </c>
      <c r="B15" s="14" t="s">
        <v>34</v>
      </c>
      <c r="C15" s="15" t="s">
        <v>35</v>
      </c>
      <c r="D15" s="15">
        <v>904</v>
      </c>
      <c r="E15" s="16">
        <v>0.2354166666666667</v>
      </c>
      <c r="F15" s="16">
        <v>0.23809027777777778</v>
      </c>
      <c r="G15" s="16">
        <v>0</v>
      </c>
      <c r="H15" s="17">
        <f t="shared" si="0"/>
        <v>0.002673611111111085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5">
        <v>0</v>
      </c>
      <c r="O15" s="18">
        <f t="shared" si="1"/>
        <v>0</v>
      </c>
      <c r="P15" s="19">
        <v>0.00017361111111111112</v>
      </c>
      <c r="Q15" s="16">
        <f t="shared" si="2"/>
        <v>0</v>
      </c>
      <c r="R15" s="16">
        <f t="shared" si="3"/>
        <v>0.002673611111111085</v>
      </c>
      <c r="S15" s="15">
        <v>4</v>
      </c>
      <c r="T15" s="20">
        <f>R15*100%/R12</f>
        <v>1.0645161290322498</v>
      </c>
      <c r="U15" s="15">
        <v>2</v>
      </c>
    </row>
    <row r="16" spans="1:21" s="21" customFormat="1" ht="10.5" customHeight="1">
      <c r="A16" s="13">
        <v>5</v>
      </c>
      <c r="B16" s="14" t="s">
        <v>36</v>
      </c>
      <c r="C16" s="15" t="s">
        <v>32</v>
      </c>
      <c r="D16" s="15">
        <v>1502</v>
      </c>
      <c r="E16" s="16">
        <v>0.2064814814814815</v>
      </c>
      <c r="F16" s="16">
        <v>0.20916666666666664</v>
      </c>
      <c r="G16" s="16">
        <v>0</v>
      </c>
      <c r="H16" s="17">
        <f t="shared" si="0"/>
        <v>0.0026851851851851516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5">
        <v>0</v>
      </c>
      <c r="O16" s="18">
        <f t="shared" si="1"/>
        <v>0</v>
      </c>
      <c r="P16" s="19">
        <v>0.00017361111111111112</v>
      </c>
      <c r="Q16" s="16">
        <f t="shared" si="2"/>
        <v>0</v>
      </c>
      <c r="R16" s="16">
        <f t="shared" si="3"/>
        <v>0.0026851851851851516</v>
      </c>
      <c r="S16" s="15">
        <v>5</v>
      </c>
      <c r="T16" s="20">
        <f>R16*100%/R12</f>
        <v>1.0691244239631224</v>
      </c>
      <c r="U16" s="15">
        <v>2</v>
      </c>
    </row>
    <row r="17" spans="1:21" s="21" customFormat="1" ht="10.5" customHeight="1">
      <c r="A17" s="13">
        <v>6</v>
      </c>
      <c r="B17" s="14" t="s">
        <v>37</v>
      </c>
      <c r="C17" s="15" t="s">
        <v>30</v>
      </c>
      <c r="D17" s="15">
        <v>802</v>
      </c>
      <c r="E17" s="16">
        <v>0.15719907407407407</v>
      </c>
      <c r="F17" s="16">
        <v>0.15988425925925925</v>
      </c>
      <c r="G17" s="16">
        <v>0</v>
      </c>
      <c r="H17" s="17">
        <f t="shared" si="0"/>
        <v>0.0026851851851851793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5">
        <v>0</v>
      </c>
      <c r="O17" s="18">
        <f t="shared" si="1"/>
        <v>1</v>
      </c>
      <c r="P17" s="19">
        <v>0.00017361111111111112</v>
      </c>
      <c r="Q17" s="16">
        <f t="shared" si="2"/>
        <v>0.00017361111111111112</v>
      </c>
      <c r="R17" s="16">
        <f t="shared" si="3"/>
        <v>0.0028587962962962903</v>
      </c>
      <c r="S17" s="15">
        <v>7</v>
      </c>
      <c r="T17" s="20">
        <f>R17*100%/R12</f>
        <v>1.1382488479262671</v>
      </c>
      <c r="U17" s="15">
        <v>2</v>
      </c>
    </row>
    <row r="18" spans="1:21" s="21" customFormat="1" ht="10.5" customHeight="1">
      <c r="A18" s="13">
        <v>7</v>
      </c>
      <c r="B18" s="14" t="s">
        <v>38</v>
      </c>
      <c r="C18" s="15" t="s">
        <v>35</v>
      </c>
      <c r="D18" s="15">
        <v>902</v>
      </c>
      <c r="E18" s="16">
        <v>0.23055555555555554</v>
      </c>
      <c r="F18" s="16">
        <v>0.23341435185185186</v>
      </c>
      <c r="G18" s="16">
        <v>0</v>
      </c>
      <c r="H18" s="17">
        <f t="shared" si="0"/>
        <v>0.0028587962962963176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5">
        <v>0</v>
      </c>
      <c r="O18" s="18">
        <f t="shared" si="1"/>
        <v>0</v>
      </c>
      <c r="P18" s="19">
        <v>0.00017361111111111112</v>
      </c>
      <c r="Q18" s="16">
        <f t="shared" si="2"/>
        <v>0</v>
      </c>
      <c r="R18" s="16">
        <f t="shared" si="3"/>
        <v>0.0028587962962963176</v>
      </c>
      <c r="S18" s="15">
        <v>6</v>
      </c>
      <c r="T18" s="20">
        <f>R18*100%/R12</f>
        <v>1.138248847926278</v>
      </c>
      <c r="U18" s="15">
        <v>2</v>
      </c>
    </row>
    <row r="19" spans="1:21" s="21" customFormat="1" ht="10.5" customHeight="1">
      <c r="A19" s="13">
        <v>8</v>
      </c>
      <c r="B19" s="22" t="s">
        <v>39</v>
      </c>
      <c r="C19" s="23" t="s">
        <v>40</v>
      </c>
      <c r="D19" s="23">
        <v>1601</v>
      </c>
      <c r="E19" s="16">
        <v>0</v>
      </c>
      <c r="F19" s="16">
        <v>0.002916666666666667</v>
      </c>
      <c r="G19" s="16">
        <v>0</v>
      </c>
      <c r="H19" s="17">
        <f t="shared" si="0"/>
        <v>0.002916666666666667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5">
        <v>0</v>
      </c>
      <c r="O19" s="18">
        <f t="shared" si="1"/>
        <v>0</v>
      </c>
      <c r="P19" s="19">
        <v>0.00017361111111111112</v>
      </c>
      <c r="Q19" s="16">
        <f t="shared" si="2"/>
        <v>0</v>
      </c>
      <c r="R19" s="16">
        <f t="shared" si="3"/>
        <v>0.002916666666666667</v>
      </c>
      <c r="S19" s="15">
        <v>8</v>
      </c>
      <c r="T19" s="20">
        <f>R19*100%/R12</f>
        <v>1.1612903225806475</v>
      </c>
      <c r="U19" s="15">
        <v>3</v>
      </c>
    </row>
    <row r="20" spans="1:21" s="21" customFormat="1" ht="10.5" customHeight="1">
      <c r="A20" s="13">
        <v>9</v>
      </c>
      <c r="B20" s="22" t="s">
        <v>41</v>
      </c>
      <c r="C20" s="23" t="s">
        <v>42</v>
      </c>
      <c r="D20" s="23">
        <v>1901</v>
      </c>
      <c r="E20" s="16">
        <v>0.03692129629629629</v>
      </c>
      <c r="F20" s="16">
        <v>0.0396875</v>
      </c>
      <c r="G20" s="16">
        <v>0</v>
      </c>
      <c r="H20" s="17">
        <f t="shared" si="0"/>
        <v>0.002766203703703708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5">
        <v>0</v>
      </c>
      <c r="O20" s="18">
        <f t="shared" si="1"/>
        <v>1</v>
      </c>
      <c r="P20" s="19">
        <v>0.00017361111111111112</v>
      </c>
      <c r="Q20" s="16">
        <f t="shared" si="2"/>
        <v>0.00017361111111111112</v>
      </c>
      <c r="R20" s="16">
        <f t="shared" si="3"/>
        <v>0.002939814814814819</v>
      </c>
      <c r="S20" s="15">
        <v>9</v>
      </c>
      <c r="T20" s="20">
        <f>R20*100%/R12</f>
        <v>1.1705069124424003</v>
      </c>
      <c r="U20" s="15">
        <v>3</v>
      </c>
    </row>
    <row r="21" spans="1:21" s="21" customFormat="1" ht="10.5" customHeight="1">
      <c r="A21" s="13">
        <v>10</v>
      </c>
      <c r="B21" s="22" t="s">
        <v>43</v>
      </c>
      <c r="C21" s="23" t="s">
        <v>44</v>
      </c>
      <c r="D21" s="23">
        <v>1402</v>
      </c>
      <c r="E21" s="16">
        <v>0.02395833333333333</v>
      </c>
      <c r="F21" s="16">
        <v>0.026736111111111113</v>
      </c>
      <c r="G21" s="16">
        <v>0</v>
      </c>
      <c r="H21" s="17">
        <f t="shared" si="0"/>
        <v>0.002777777777777782</v>
      </c>
      <c r="I21" s="18">
        <v>0</v>
      </c>
      <c r="J21" s="18">
        <v>0</v>
      </c>
      <c r="K21" s="18">
        <v>1</v>
      </c>
      <c r="L21" s="18">
        <v>0</v>
      </c>
      <c r="M21" s="18">
        <v>0</v>
      </c>
      <c r="N21" s="15">
        <v>0</v>
      </c>
      <c r="O21" s="18">
        <f t="shared" si="1"/>
        <v>1</v>
      </c>
      <c r="P21" s="19">
        <v>0.00017361111111111112</v>
      </c>
      <c r="Q21" s="16">
        <f t="shared" si="2"/>
        <v>0.00017361111111111112</v>
      </c>
      <c r="R21" s="16">
        <f t="shared" si="3"/>
        <v>0.0029513888888888927</v>
      </c>
      <c r="S21" s="15">
        <v>10</v>
      </c>
      <c r="T21" s="20">
        <f>R21*100%/R12</f>
        <v>1.1751152073732756</v>
      </c>
      <c r="U21" s="15">
        <v>3</v>
      </c>
    </row>
    <row r="22" spans="1:21" s="21" customFormat="1" ht="10.5" customHeight="1">
      <c r="A22" s="13">
        <v>11</v>
      </c>
      <c r="B22" s="22" t="s">
        <v>45</v>
      </c>
      <c r="C22" s="23" t="s">
        <v>46</v>
      </c>
      <c r="D22" s="23">
        <v>1004</v>
      </c>
      <c r="E22" s="16">
        <v>0.07384259259259258</v>
      </c>
      <c r="F22" s="16">
        <v>0.07680555555555556</v>
      </c>
      <c r="G22" s="16">
        <v>0</v>
      </c>
      <c r="H22" s="17">
        <f t="shared" si="0"/>
        <v>0.002962962962962973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5">
        <v>0</v>
      </c>
      <c r="O22" s="18">
        <f t="shared" si="1"/>
        <v>0</v>
      </c>
      <c r="P22" s="19">
        <v>0.00017361111111111112</v>
      </c>
      <c r="Q22" s="16">
        <f t="shared" si="2"/>
        <v>0</v>
      </c>
      <c r="R22" s="16">
        <f t="shared" si="3"/>
        <v>0.002962962962962973</v>
      </c>
      <c r="S22" s="15">
        <v>11</v>
      </c>
      <c r="T22" s="20">
        <f>R22*100%/R12</f>
        <v>1.1797235023041537</v>
      </c>
      <c r="U22" s="15">
        <v>3</v>
      </c>
    </row>
    <row r="23" spans="1:21" s="21" customFormat="1" ht="10.5" customHeight="1">
      <c r="A23" s="13">
        <v>12</v>
      </c>
      <c r="B23" s="14" t="s">
        <v>47</v>
      </c>
      <c r="C23" s="15" t="s">
        <v>48</v>
      </c>
      <c r="D23" s="15">
        <v>1802</v>
      </c>
      <c r="E23" s="16">
        <v>0.25190972222222224</v>
      </c>
      <c r="F23" s="16">
        <v>0.2547685185185185</v>
      </c>
      <c r="G23" s="16">
        <v>0</v>
      </c>
      <c r="H23" s="17">
        <f t="shared" si="0"/>
        <v>0.002858796296296262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5">
        <v>0</v>
      </c>
      <c r="O23" s="18">
        <f t="shared" si="1"/>
        <v>1</v>
      </c>
      <c r="P23" s="19">
        <v>0.00017361111111111112</v>
      </c>
      <c r="Q23" s="16">
        <f t="shared" si="2"/>
        <v>0.00017361111111111112</v>
      </c>
      <c r="R23" s="16">
        <f t="shared" si="3"/>
        <v>0.003032407407407373</v>
      </c>
      <c r="S23" s="15">
        <v>12</v>
      </c>
      <c r="T23" s="20">
        <f>R23*100%/R12</f>
        <v>1.2073732718893895</v>
      </c>
      <c r="U23" s="15">
        <v>3</v>
      </c>
    </row>
    <row r="24" spans="1:21" s="21" customFormat="1" ht="10.5" customHeight="1">
      <c r="A24" s="13">
        <v>13</v>
      </c>
      <c r="B24" s="14" t="s">
        <v>49</v>
      </c>
      <c r="C24" s="15" t="s">
        <v>35</v>
      </c>
      <c r="D24" s="15">
        <v>905</v>
      </c>
      <c r="E24" s="16">
        <v>0.23721064814814816</v>
      </c>
      <c r="F24" s="16">
        <v>0.23972222222222225</v>
      </c>
      <c r="G24" s="16">
        <v>0</v>
      </c>
      <c r="H24" s="17">
        <f t="shared" si="0"/>
        <v>0.0025115740740740966</v>
      </c>
      <c r="I24" s="18">
        <v>0</v>
      </c>
      <c r="J24" s="18">
        <v>0</v>
      </c>
      <c r="K24" s="18">
        <v>0</v>
      </c>
      <c r="L24" s="18">
        <v>3</v>
      </c>
      <c r="M24" s="18">
        <v>0</v>
      </c>
      <c r="N24" s="15">
        <v>0</v>
      </c>
      <c r="O24" s="18">
        <f t="shared" si="1"/>
        <v>3</v>
      </c>
      <c r="P24" s="19">
        <v>0.00017361111111111112</v>
      </c>
      <c r="Q24" s="16">
        <f t="shared" si="2"/>
        <v>0.0005208333333333333</v>
      </c>
      <c r="R24" s="16">
        <f t="shared" si="3"/>
        <v>0.00303240740740743</v>
      </c>
      <c r="S24" s="15">
        <v>13</v>
      </c>
      <c r="T24" s="20">
        <f>R24*100%/R12</f>
        <v>1.2073732718894121</v>
      </c>
      <c r="U24" s="15">
        <v>3</v>
      </c>
    </row>
    <row r="25" spans="1:21" s="21" customFormat="1" ht="10.5" customHeight="1">
      <c r="A25" s="13">
        <v>14</v>
      </c>
      <c r="B25" s="22" t="s">
        <v>50</v>
      </c>
      <c r="C25" s="23" t="s">
        <v>46</v>
      </c>
      <c r="D25" s="23">
        <v>1005</v>
      </c>
      <c r="E25" s="16">
        <v>0.07789351851851851</v>
      </c>
      <c r="F25" s="16">
        <v>0.0809375</v>
      </c>
      <c r="G25" s="16">
        <v>0</v>
      </c>
      <c r="H25" s="17">
        <f t="shared" si="0"/>
        <v>0.003043981481481481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5">
        <v>0</v>
      </c>
      <c r="O25" s="18">
        <f t="shared" si="1"/>
        <v>0</v>
      </c>
      <c r="P25" s="19">
        <v>0.00017361111111111112</v>
      </c>
      <c r="Q25" s="16">
        <f t="shared" si="2"/>
        <v>0</v>
      </c>
      <c r="R25" s="16">
        <f t="shared" si="3"/>
        <v>0.003043981481481481</v>
      </c>
      <c r="S25" s="15">
        <v>14</v>
      </c>
      <c r="T25" s="20">
        <f>R25*100%/R12</f>
        <v>1.2119815668202785</v>
      </c>
      <c r="U25" s="15">
        <v>3</v>
      </c>
    </row>
    <row r="26" spans="1:21" s="21" customFormat="1" ht="10.5" customHeight="1">
      <c r="A26" s="13">
        <v>15</v>
      </c>
      <c r="B26" s="14" t="s">
        <v>51</v>
      </c>
      <c r="C26" s="15" t="s">
        <v>52</v>
      </c>
      <c r="D26" s="15">
        <v>603</v>
      </c>
      <c r="E26" s="16">
        <v>0.11672453703703704</v>
      </c>
      <c r="F26" s="16">
        <v>0.11979166666666667</v>
      </c>
      <c r="G26" s="16">
        <v>0</v>
      </c>
      <c r="H26" s="17">
        <f t="shared" si="0"/>
        <v>0.003067129629629628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5">
        <v>0</v>
      </c>
      <c r="O26" s="18">
        <f t="shared" si="1"/>
        <v>0</v>
      </c>
      <c r="P26" s="19">
        <v>0.00017361111111111112</v>
      </c>
      <c r="Q26" s="16">
        <f t="shared" si="2"/>
        <v>0</v>
      </c>
      <c r="R26" s="16">
        <f t="shared" si="3"/>
        <v>0.003067129629629628</v>
      </c>
      <c r="S26" s="15">
        <v>15</v>
      </c>
      <c r="T26" s="20">
        <f>R26*100%/R12</f>
        <v>1.2211981566820294</v>
      </c>
      <c r="U26" s="15">
        <v>3</v>
      </c>
    </row>
    <row r="27" spans="1:21" s="21" customFormat="1" ht="10.5" customHeight="1">
      <c r="A27" s="13">
        <v>16</v>
      </c>
      <c r="B27" s="14" t="s">
        <v>53</v>
      </c>
      <c r="C27" s="15" t="s">
        <v>52</v>
      </c>
      <c r="D27" s="15">
        <v>604</v>
      </c>
      <c r="E27" s="16">
        <v>0.11875</v>
      </c>
      <c r="F27" s="16">
        <v>0.12166666666666666</v>
      </c>
      <c r="G27" s="16">
        <v>0</v>
      </c>
      <c r="H27" s="17">
        <f t="shared" si="0"/>
        <v>0.0029166666666666646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5">
        <v>0</v>
      </c>
      <c r="O27" s="18">
        <f t="shared" si="1"/>
        <v>1</v>
      </c>
      <c r="P27" s="19">
        <v>0.00017361111111111112</v>
      </c>
      <c r="Q27" s="16">
        <f t="shared" si="2"/>
        <v>0.00017361111111111112</v>
      </c>
      <c r="R27" s="16">
        <f t="shared" si="3"/>
        <v>0.0030902777777777756</v>
      </c>
      <c r="S27" s="15">
        <v>16</v>
      </c>
      <c r="T27" s="20">
        <f>R27*100%/R12</f>
        <v>1.2304147465437802</v>
      </c>
      <c r="U27" s="15">
        <v>3</v>
      </c>
    </row>
    <row r="28" spans="1:21" s="21" customFormat="1" ht="10.5" customHeight="1">
      <c r="A28" s="13">
        <v>17</v>
      </c>
      <c r="B28" s="22" t="s">
        <v>54</v>
      </c>
      <c r="C28" s="23" t="s">
        <v>42</v>
      </c>
      <c r="D28" s="23">
        <v>1902</v>
      </c>
      <c r="E28" s="16">
        <v>0.03864583333333333</v>
      </c>
      <c r="F28" s="16">
        <v>0.04159722222222222</v>
      </c>
      <c r="G28" s="16">
        <v>0</v>
      </c>
      <c r="H28" s="17">
        <f t="shared" si="0"/>
        <v>0.0029513888888888923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5">
        <v>0</v>
      </c>
      <c r="O28" s="18">
        <f t="shared" si="1"/>
        <v>1</v>
      </c>
      <c r="P28" s="19">
        <v>0.00017361111111111112</v>
      </c>
      <c r="Q28" s="16">
        <f t="shared" si="2"/>
        <v>0.00017361111111111112</v>
      </c>
      <c r="R28" s="16">
        <f t="shared" si="3"/>
        <v>0.003125000000000003</v>
      </c>
      <c r="S28" s="15">
        <v>17</v>
      </c>
      <c r="T28" s="20">
        <f>R28*100%/R12</f>
        <v>1.2442396313364092</v>
      </c>
      <c r="U28" s="15">
        <v>3</v>
      </c>
    </row>
    <row r="29" spans="1:21" s="21" customFormat="1" ht="10.5" customHeight="1">
      <c r="A29" s="13">
        <v>18</v>
      </c>
      <c r="B29" s="14" t="s">
        <v>55</v>
      </c>
      <c r="C29" s="15" t="s">
        <v>30</v>
      </c>
      <c r="D29" s="15">
        <v>803</v>
      </c>
      <c r="E29" s="16">
        <v>0.1587037037037037</v>
      </c>
      <c r="F29" s="16">
        <v>0.16166666666666665</v>
      </c>
      <c r="G29" s="16">
        <v>0</v>
      </c>
      <c r="H29" s="17">
        <f t="shared" si="0"/>
        <v>0.002962962962962945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5">
        <v>0</v>
      </c>
      <c r="O29" s="18">
        <f t="shared" si="1"/>
        <v>1</v>
      </c>
      <c r="P29" s="19">
        <v>0.00017361111111111112</v>
      </c>
      <c r="Q29" s="16">
        <f t="shared" si="2"/>
        <v>0.00017361111111111112</v>
      </c>
      <c r="R29" s="16">
        <f t="shared" si="3"/>
        <v>0.003136574074074056</v>
      </c>
      <c r="S29" s="15">
        <v>18</v>
      </c>
      <c r="T29" s="20">
        <f>R29*100%/R12</f>
        <v>1.2488479262672763</v>
      </c>
      <c r="U29" s="15">
        <v>3</v>
      </c>
    </row>
    <row r="30" spans="1:21" s="21" customFormat="1" ht="10.5" customHeight="1">
      <c r="A30" s="13">
        <v>19</v>
      </c>
      <c r="B30" s="14" t="s">
        <v>56</v>
      </c>
      <c r="C30" s="15" t="s">
        <v>57</v>
      </c>
      <c r="D30" s="15">
        <v>204</v>
      </c>
      <c r="E30" s="16">
        <v>0.2772800925925926</v>
      </c>
      <c r="F30" s="16">
        <v>0.2804861111111111</v>
      </c>
      <c r="G30" s="16">
        <v>0</v>
      </c>
      <c r="H30" s="17">
        <f t="shared" si="0"/>
        <v>0.003206018518518483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5">
        <v>0</v>
      </c>
      <c r="O30" s="18">
        <f t="shared" si="1"/>
        <v>0</v>
      </c>
      <c r="P30" s="19">
        <v>0.00017361111111111112</v>
      </c>
      <c r="Q30" s="16">
        <f t="shared" si="2"/>
        <v>0</v>
      </c>
      <c r="R30" s="16">
        <f t="shared" si="3"/>
        <v>0.003206018518518483</v>
      </c>
      <c r="S30" s="15">
        <v>20</v>
      </c>
      <c r="T30" s="20">
        <f>R30*100%/R12</f>
        <v>1.276497695852523</v>
      </c>
      <c r="U30" s="15">
        <v>3</v>
      </c>
    </row>
    <row r="31" spans="1:21" s="21" customFormat="1" ht="10.5" customHeight="1">
      <c r="A31" s="13">
        <v>20</v>
      </c>
      <c r="B31" s="14" t="s">
        <v>58</v>
      </c>
      <c r="C31" s="15" t="s">
        <v>32</v>
      </c>
      <c r="D31" s="15">
        <v>1505</v>
      </c>
      <c r="E31" s="16">
        <v>0.21412037037037038</v>
      </c>
      <c r="F31" s="16">
        <v>0.2173263888888889</v>
      </c>
      <c r="G31" s="16">
        <v>0</v>
      </c>
      <c r="H31" s="17">
        <f t="shared" si="0"/>
        <v>0.003206018518518511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5">
        <v>0</v>
      </c>
      <c r="O31" s="18">
        <f t="shared" si="1"/>
        <v>0</v>
      </c>
      <c r="P31" s="19">
        <v>0.00017361111111111112</v>
      </c>
      <c r="Q31" s="16">
        <f t="shared" si="2"/>
        <v>0</v>
      </c>
      <c r="R31" s="16">
        <f t="shared" si="3"/>
        <v>0.003206018518518511</v>
      </c>
      <c r="S31" s="15">
        <v>19</v>
      </c>
      <c r="T31" s="20">
        <f>R31*100%/R12</f>
        <v>1.276497695852534</v>
      </c>
      <c r="U31" s="15">
        <v>3</v>
      </c>
    </row>
    <row r="32" spans="1:21" s="21" customFormat="1" ht="10.5" customHeight="1">
      <c r="A32" s="13">
        <v>21</v>
      </c>
      <c r="B32" s="14" t="s">
        <v>59</v>
      </c>
      <c r="C32" s="15" t="s">
        <v>32</v>
      </c>
      <c r="D32" s="15">
        <v>1503</v>
      </c>
      <c r="E32" s="16">
        <v>0.20837962962962964</v>
      </c>
      <c r="F32" s="16">
        <v>0.21125</v>
      </c>
      <c r="G32" s="16">
        <v>0</v>
      </c>
      <c r="H32" s="17">
        <f t="shared" si="0"/>
        <v>0.0028703703703703565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5">
        <v>0</v>
      </c>
      <c r="O32" s="18">
        <f t="shared" si="1"/>
        <v>2</v>
      </c>
      <c r="P32" s="19">
        <v>0.00017361111111111112</v>
      </c>
      <c r="Q32" s="16">
        <f t="shared" si="2"/>
        <v>0.00034722222222222224</v>
      </c>
      <c r="R32" s="16">
        <f t="shared" si="3"/>
        <v>0.0032175925925925788</v>
      </c>
      <c r="S32" s="15">
        <v>21</v>
      </c>
      <c r="T32" s="20">
        <f>R32*100%/R12</f>
        <v>1.281105990783407</v>
      </c>
      <c r="U32" s="15">
        <v>3</v>
      </c>
    </row>
    <row r="33" spans="1:21" s="21" customFormat="1" ht="10.5" customHeight="1">
      <c r="A33" s="13">
        <v>22</v>
      </c>
      <c r="B33" s="14" t="s">
        <v>60</v>
      </c>
      <c r="C33" s="15" t="s">
        <v>32</v>
      </c>
      <c r="D33" s="15">
        <v>1504</v>
      </c>
      <c r="E33" s="16">
        <v>0.21041666666666667</v>
      </c>
      <c r="F33" s="16">
        <v>0.21329861111111112</v>
      </c>
      <c r="G33" s="16">
        <v>0</v>
      </c>
      <c r="H33" s="17">
        <f t="shared" si="0"/>
        <v>0.002881944444444451</v>
      </c>
      <c r="I33" s="18">
        <v>1</v>
      </c>
      <c r="J33" s="18">
        <v>0</v>
      </c>
      <c r="K33" s="18">
        <v>1</v>
      </c>
      <c r="L33" s="18">
        <v>0</v>
      </c>
      <c r="M33" s="18">
        <v>0</v>
      </c>
      <c r="N33" s="15">
        <v>0</v>
      </c>
      <c r="O33" s="18">
        <f t="shared" si="1"/>
        <v>2</v>
      </c>
      <c r="P33" s="19">
        <v>0.00017361111111111112</v>
      </c>
      <c r="Q33" s="16">
        <f t="shared" si="2"/>
        <v>0.00034722222222222224</v>
      </c>
      <c r="R33" s="16">
        <f t="shared" si="3"/>
        <v>0.003229166666666673</v>
      </c>
      <c r="S33" s="15">
        <v>22</v>
      </c>
      <c r="T33" s="20">
        <f>R33*100%/R12</f>
        <v>1.2857142857142907</v>
      </c>
      <c r="U33" s="15">
        <v>3</v>
      </c>
    </row>
    <row r="34" spans="1:21" s="21" customFormat="1" ht="10.5" customHeight="1">
      <c r="A34" s="13">
        <v>23</v>
      </c>
      <c r="B34" s="14" t="s">
        <v>61</v>
      </c>
      <c r="C34" s="15" t="s">
        <v>35</v>
      </c>
      <c r="D34" s="15">
        <v>901</v>
      </c>
      <c r="E34" s="16">
        <v>0.22893518518518519</v>
      </c>
      <c r="F34" s="16">
        <v>0.23201388888888888</v>
      </c>
      <c r="G34" s="16">
        <v>0</v>
      </c>
      <c r="H34" s="17">
        <f t="shared" si="0"/>
        <v>0.0030787037037036946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5">
        <v>0</v>
      </c>
      <c r="O34" s="18">
        <f t="shared" si="1"/>
        <v>1</v>
      </c>
      <c r="P34" s="19">
        <v>0.00017361111111111112</v>
      </c>
      <c r="Q34" s="16">
        <f t="shared" si="2"/>
        <v>0.00017361111111111112</v>
      </c>
      <c r="R34" s="16">
        <f t="shared" si="3"/>
        <v>0.0032523148148148055</v>
      </c>
      <c r="S34" s="15">
        <v>23</v>
      </c>
      <c r="T34" s="20">
        <f>R34*100%/R12</f>
        <v>1.2949308755760356</v>
      </c>
      <c r="U34" s="15">
        <v>3</v>
      </c>
    </row>
    <row r="35" spans="1:21" s="21" customFormat="1" ht="10.5" customHeight="1">
      <c r="A35" s="13">
        <v>24</v>
      </c>
      <c r="B35" s="14" t="s">
        <v>62</v>
      </c>
      <c r="C35" s="15" t="s">
        <v>57</v>
      </c>
      <c r="D35" s="15">
        <v>201</v>
      </c>
      <c r="E35" s="16">
        <v>0.26967592592592593</v>
      </c>
      <c r="F35" s="16">
        <v>0.27295138888888887</v>
      </c>
      <c r="G35" s="16">
        <v>0</v>
      </c>
      <c r="H35" s="17">
        <f t="shared" si="0"/>
        <v>0.0032754629629629384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5">
        <v>0</v>
      </c>
      <c r="O35" s="18">
        <f t="shared" si="1"/>
        <v>0</v>
      </c>
      <c r="P35" s="19">
        <v>0.00017361111111111112</v>
      </c>
      <c r="Q35" s="16">
        <f t="shared" si="2"/>
        <v>0</v>
      </c>
      <c r="R35" s="16">
        <f t="shared" si="3"/>
        <v>0.0032754629629629384</v>
      </c>
      <c r="S35" s="15">
        <v>24</v>
      </c>
      <c r="T35" s="20">
        <f>R35*100%/R12</f>
        <v>1.3041474654377807</v>
      </c>
      <c r="U35" s="15">
        <v>3</v>
      </c>
    </row>
    <row r="36" spans="1:21" s="21" customFormat="1" ht="10.5" customHeight="1">
      <c r="A36" s="13">
        <v>25</v>
      </c>
      <c r="B36" s="22" t="s">
        <v>63</v>
      </c>
      <c r="C36" s="23" t="s">
        <v>64</v>
      </c>
      <c r="D36" s="23">
        <v>401</v>
      </c>
      <c r="E36" s="16">
        <v>0.04143518518518518</v>
      </c>
      <c r="F36" s="16">
        <v>0.044814814814814814</v>
      </c>
      <c r="G36" s="16">
        <v>9.259259259259259E-05</v>
      </c>
      <c r="H36" s="17">
        <f t="shared" si="0"/>
        <v>0.0032870370370370427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5">
        <v>0</v>
      </c>
      <c r="O36" s="18">
        <f t="shared" si="1"/>
        <v>0</v>
      </c>
      <c r="P36" s="19">
        <v>0.00017361111111111112</v>
      </c>
      <c r="Q36" s="16">
        <f t="shared" si="2"/>
        <v>0</v>
      </c>
      <c r="R36" s="16">
        <f t="shared" si="3"/>
        <v>0.0032870370370370427</v>
      </c>
      <c r="S36" s="15">
        <v>25</v>
      </c>
      <c r="T36" s="20">
        <f>R36*100%/R12</f>
        <v>1.3087557603686684</v>
      </c>
      <c r="U36" s="15">
        <v>3</v>
      </c>
    </row>
    <row r="37" spans="1:21" s="21" customFormat="1" ht="10.5" customHeight="1">
      <c r="A37" s="13">
        <v>26</v>
      </c>
      <c r="B37" s="22" t="s">
        <v>65</v>
      </c>
      <c r="C37" s="23" t="s">
        <v>66</v>
      </c>
      <c r="D37" s="23">
        <v>1201</v>
      </c>
      <c r="E37" s="16">
        <v>0.020601851851851854</v>
      </c>
      <c r="F37" s="16">
        <v>0.02390046296296296</v>
      </c>
      <c r="G37" s="16">
        <v>0</v>
      </c>
      <c r="H37" s="17">
        <f t="shared" si="0"/>
        <v>0.0032986111111111063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5">
        <v>0</v>
      </c>
      <c r="O37" s="18">
        <f t="shared" si="1"/>
        <v>0</v>
      </c>
      <c r="P37" s="19">
        <v>0.00017361111111111112</v>
      </c>
      <c r="Q37" s="16">
        <f t="shared" si="2"/>
        <v>0</v>
      </c>
      <c r="R37" s="16">
        <f t="shared" si="3"/>
        <v>0.0032986111111111063</v>
      </c>
      <c r="S37" s="15">
        <v>26</v>
      </c>
      <c r="T37" s="20">
        <f>R37*100%/R12</f>
        <v>1.3133640552995398</v>
      </c>
      <c r="U37" s="15">
        <v>3</v>
      </c>
    </row>
    <row r="38" spans="1:21" s="21" customFormat="1" ht="10.5" customHeight="1">
      <c r="A38" s="13">
        <v>27</v>
      </c>
      <c r="B38" s="22" t="s">
        <v>67</v>
      </c>
      <c r="C38" s="23" t="s">
        <v>44</v>
      </c>
      <c r="D38" s="23">
        <v>1403</v>
      </c>
      <c r="E38" s="16">
        <v>0.025694444444444447</v>
      </c>
      <c r="F38" s="16">
        <v>0.02883101851851852</v>
      </c>
      <c r="G38" s="16">
        <v>0</v>
      </c>
      <c r="H38" s="17">
        <f t="shared" si="0"/>
        <v>0.003136574074074073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5">
        <v>0</v>
      </c>
      <c r="O38" s="18">
        <f t="shared" si="1"/>
        <v>1</v>
      </c>
      <c r="P38" s="19">
        <v>0.00017361111111111112</v>
      </c>
      <c r="Q38" s="16">
        <f t="shared" si="2"/>
        <v>0.00017361111111111112</v>
      </c>
      <c r="R38" s="16">
        <f t="shared" si="3"/>
        <v>0.003310185185185184</v>
      </c>
      <c r="S38" s="15">
        <v>27</v>
      </c>
      <c r="T38" s="20">
        <f>R38*100%/R12</f>
        <v>1.3179723502304168</v>
      </c>
      <c r="U38" s="15">
        <v>3</v>
      </c>
    </row>
    <row r="39" spans="1:21" s="21" customFormat="1" ht="10.5" customHeight="1">
      <c r="A39" s="13">
        <v>28</v>
      </c>
      <c r="B39" s="14" t="s">
        <v>68</v>
      </c>
      <c r="C39" s="15" t="s">
        <v>69</v>
      </c>
      <c r="D39" s="15">
        <v>104</v>
      </c>
      <c r="E39" s="16">
        <v>0.09172453703703703</v>
      </c>
      <c r="F39" s="16">
        <v>0.09486111111111112</v>
      </c>
      <c r="G39" s="16">
        <v>0</v>
      </c>
      <c r="H39" s="17">
        <f t="shared" si="0"/>
        <v>0.0031365740740740833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5">
        <v>1</v>
      </c>
      <c r="O39" s="18">
        <f t="shared" si="1"/>
        <v>1</v>
      </c>
      <c r="P39" s="19">
        <v>0.00017361111111111112</v>
      </c>
      <c r="Q39" s="16">
        <f t="shared" si="2"/>
        <v>0.00017361111111111112</v>
      </c>
      <c r="R39" s="16">
        <f t="shared" si="3"/>
        <v>0.003310185185185194</v>
      </c>
      <c r="S39" s="15">
        <v>28</v>
      </c>
      <c r="T39" s="20">
        <f>R39*100%/R12</f>
        <v>1.3179723502304208</v>
      </c>
      <c r="U39" s="15">
        <v>3</v>
      </c>
    </row>
    <row r="40" spans="1:21" s="21" customFormat="1" ht="10.5" customHeight="1">
      <c r="A40" s="13">
        <v>29</v>
      </c>
      <c r="B40" s="14" t="s">
        <v>70</v>
      </c>
      <c r="C40" s="15" t="s">
        <v>30</v>
      </c>
      <c r="D40" s="15">
        <v>804</v>
      </c>
      <c r="E40" s="16">
        <v>0.15983796296296296</v>
      </c>
      <c r="F40" s="16">
        <v>0.1624537037037037</v>
      </c>
      <c r="G40" s="16">
        <v>0</v>
      </c>
      <c r="H40" s="17">
        <f t="shared" si="0"/>
        <v>0.002615740740740752</v>
      </c>
      <c r="I40" s="18">
        <v>3</v>
      </c>
      <c r="J40" s="18">
        <v>1</v>
      </c>
      <c r="K40" s="18">
        <v>0</v>
      </c>
      <c r="L40" s="18">
        <v>0</v>
      </c>
      <c r="M40" s="18">
        <v>0</v>
      </c>
      <c r="N40" s="15">
        <v>0</v>
      </c>
      <c r="O40" s="18">
        <f t="shared" si="1"/>
        <v>4</v>
      </c>
      <c r="P40" s="19">
        <v>0.00017361111111111112</v>
      </c>
      <c r="Q40" s="16">
        <f t="shared" si="2"/>
        <v>0.0006944444444444445</v>
      </c>
      <c r="R40" s="16">
        <f t="shared" si="3"/>
        <v>0.0033101851851851964</v>
      </c>
      <c r="S40" s="15">
        <v>29</v>
      </c>
      <c r="T40" s="20">
        <f>R40*100%/R12</f>
        <v>1.3179723502304217</v>
      </c>
      <c r="U40" s="15">
        <v>3</v>
      </c>
    </row>
    <row r="41" spans="1:21" s="21" customFormat="1" ht="10.5" customHeight="1">
      <c r="A41" s="13">
        <v>30</v>
      </c>
      <c r="B41" s="22" t="s">
        <v>71</v>
      </c>
      <c r="C41" s="23" t="s">
        <v>64</v>
      </c>
      <c r="D41" s="23">
        <v>405</v>
      </c>
      <c r="E41" s="16">
        <v>0.0484375</v>
      </c>
      <c r="F41" s="16">
        <v>0.051666666666666666</v>
      </c>
      <c r="G41" s="16">
        <v>0</v>
      </c>
      <c r="H41" s="17">
        <f t="shared" si="0"/>
        <v>0.003229166666666665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5">
        <v>0</v>
      </c>
      <c r="O41" s="18">
        <f t="shared" si="1"/>
        <v>1</v>
      </c>
      <c r="P41" s="19">
        <v>0.00017361111111111112</v>
      </c>
      <c r="Q41" s="16">
        <f t="shared" si="2"/>
        <v>0.00017361111111111112</v>
      </c>
      <c r="R41" s="16">
        <f t="shared" si="3"/>
        <v>0.003402777777777776</v>
      </c>
      <c r="S41" s="15">
        <v>30</v>
      </c>
      <c r="T41" s="20">
        <f>R41*100%/R12</f>
        <v>1.3548387096774213</v>
      </c>
      <c r="U41" s="15">
        <v>3</v>
      </c>
    </row>
    <row r="42" spans="1:21" s="21" customFormat="1" ht="10.5" customHeight="1">
      <c r="A42" s="13">
        <v>31</v>
      </c>
      <c r="B42" s="22" t="s">
        <v>72</v>
      </c>
      <c r="C42" s="23" t="s">
        <v>44</v>
      </c>
      <c r="D42" s="23">
        <v>1401</v>
      </c>
      <c r="E42" s="16">
        <v>0.022337962962962962</v>
      </c>
      <c r="F42" s="16">
        <v>0.02560185185185185</v>
      </c>
      <c r="G42" s="16">
        <v>0</v>
      </c>
      <c r="H42" s="17">
        <f t="shared" si="0"/>
        <v>0.003263888888888889</v>
      </c>
      <c r="I42" s="18">
        <v>0</v>
      </c>
      <c r="J42" s="18">
        <v>0</v>
      </c>
      <c r="K42" s="18">
        <v>0</v>
      </c>
      <c r="L42" s="18">
        <v>1</v>
      </c>
      <c r="M42" s="18">
        <v>0</v>
      </c>
      <c r="N42" s="15">
        <v>0</v>
      </c>
      <c r="O42" s="18">
        <f t="shared" si="1"/>
        <v>1</v>
      </c>
      <c r="P42" s="19">
        <v>0.00017361111111111112</v>
      </c>
      <c r="Q42" s="16">
        <f t="shared" si="2"/>
        <v>0.00017361111111111112</v>
      </c>
      <c r="R42" s="16">
        <f t="shared" si="3"/>
        <v>0.0034375</v>
      </c>
      <c r="S42" s="15">
        <v>31</v>
      </c>
      <c r="T42" s="20">
        <f>R42*100%/R12</f>
        <v>1.3686635944700487</v>
      </c>
      <c r="U42" s="15" t="s">
        <v>73</v>
      </c>
    </row>
    <row r="43" spans="1:21" s="21" customFormat="1" ht="10.5" customHeight="1">
      <c r="A43" s="13">
        <v>32</v>
      </c>
      <c r="B43" s="22" t="s">
        <v>74</v>
      </c>
      <c r="C43" s="23" t="s">
        <v>40</v>
      </c>
      <c r="D43" s="23">
        <v>1604</v>
      </c>
      <c r="E43" s="16">
        <v>0.007638888888888889</v>
      </c>
      <c r="F43" s="16">
        <v>0.010590277777777777</v>
      </c>
      <c r="G43" s="16">
        <v>0</v>
      </c>
      <c r="H43" s="17">
        <f t="shared" si="0"/>
        <v>0.002951388888888888</v>
      </c>
      <c r="I43" s="18">
        <v>0</v>
      </c>
      <c r="J43" s="18">
        <v>0</v>
      </c>
      <c r="K43" s="18">
        <v>0</v>
      </c>
      <c r="L43" s="18">
        <v>0</v>
      </c>
      <c r="M43" s="18">
        <v>3</v>
      </c>
      <c r="N43" s="15">
        <v>0</v>
      </c>
      <c r="O43" s="18">
        <f t="shared" si="1"/>
        <v>3</v>
      </c>
      <c r="P43" s="19">
        <v>0.00017361111111111112</v>
      </c>
      <c r="Q43" s="16">
        <f t="shared" si="2"/>
        <v>0.0005208333333333333</v>
      </c>
      <c r="R43" s="16">
        <f t="shared" si="3"/>
        <v>0.003472222222222221</v>
      </c>
      <c r="S43" s="15">
        <v>32</v>
      </c>
      <c r="T43" s="20">
        <f>R43*100%/R12</f>
        <v>1.382488479262675</v>
      </c>
      <c r="U43" s="15" t="s">
        <v>73</v>
      </c>
    </row>
    <row r="44" spans="1:21" s="21" customFormat="1" ht="10.5" customHeight="1">
      <c r="A44" s="13">
        <v>33</v>
      </c>
      <c r="B44" s="22" t="s">
        <v>75</v>
      </c>
      <c r="C44" s="23" t="s">
        <v>64</v>
      </c>
      <c r="D44" s="23">
        <v>403</v>
      </c>
      <c r="E44" s="16">
        <v>0.04560185185185186</v>
      </c>
      <c r="F44" s="16">
        <v>0.04856481481481482</v>
      </c>
      <c r="G44" s="16">
        <v>0</v>
      </c>
      <c r="H44" s="17">
        <f aca="true" t="shared" si="4" ref="H44:H75">F44-E44-G44</f>
        <v>0.002962962962962959</v>
      </c>
      <c r="I44" s="18">
        <v>2</v>
      </c>
      <c r="J44" s="18">
        <v>0</v>
      </c>
      <c r="K44" s="18">
        <v>1</v>
      </c>
      <c r="L44" s="18">
        <v>0</v>
      </c>
      <c r="M44" s="18">
        <v>0</v>
      </c>
      <c r="N44" s="15">
        <v>0</v>
      </c>
      <c r="O44" s="18">
        <f aca="true" t="shared" si="5" ref="O44:O75">SUM(I44:N44)</f>
        <v>3</v>
      </c>
      <c r="P44" s="19">
        <v>0.00017361111111111112</v>
      </c>
      <c r="Q44" s="16">
        <f aca="true" t="shared" si="6" ref="Q44:Q75">O44*P44</f>
        <v>0.0005208333333333333</v>
      </c>
      <c r="R44" s="16">
        <f aca="true" t="shared" si="7" ref="R44:R75">Q44+H44</f>
        <v>0.003483796296296292</v>
      </c>
      <c r="S44" s="15">
        <v>33</v>
      </c>
      <c r="T44" s="20">
        <f>R44*100%/R12</f>
        <v>1.3870967741935494</v>
      </c>
      <c r="U44" s="15" t="s">
        <v>73</v>
      </c>
    </row>
    <row r="45" spans="1:21" s="21" customFormat="1" ht="10.5" customHeight="1">
      <c r="A45" s="13">
        <v>34</v>
      </c>
      <c r="B45" s="22" t="s">
        <v>76</v>
      </c>
      <c r="C45" s="23" t="s">
        <v>66</v>
      </c>
      <c r="D45" s="23">
        <v>1203</v>
      </c>
      <c r="E45" s="16">
        <v>0.02395833333333333</v>
      </c>
      <c r="F45" s="16">
        <v>0.027453703703703702</v>
      </c>
      <c r="G45" s="16">
        <v>0</v>
      </c>
      <c r="H45" s="17">
        <f t="shared" si="4"/>
        <v>0.003495370370370371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5">
        <v>0</v>
      </c>
      <c r="O45" s="18">
        <f t="shared" si="5"/>
        <v>0</v>
      </c>
      <c r="P45" s="19">
        <v>0.00017361111111111112</v>
      </c>
      <c r="Q45" s="16">
        <f t="shared" si="6"/>
        <v>0</v>
      </c>
      <c r="R45" s="16">
        <f t="shared" si="7"/>
        <v>0.003495370370370371</v>
      </c>
      <c r="S45" s="15">
        <v>34</v>
      </c>
      <c r="T45" s="20">
        <f>R45*100%/R12</f>
        <v>1.3917050691244268</v>
      </c>
      <c r="U45" s="15" t="s">
        <v>73</v>
      </c>
    </row>
    <row r="46" spans="1:21" s="21" customFormat="1" ht="10.5" customHeight="1">
      <c r="A46" s="13">
        <v>35</v>
      </c>
      <c r="B46" s="22" t="s">
        <v>77</v>
      </c>
      <c r="C46" s="23" t="s">
        <v>66</v>
      </c>
      <c r="D46" s="23">
        <v>1204</v>
      </c>
      <c r="E46" s="16">
        <v>0.025694444444444447</v>
      </c>
      <c r="F46" s="16">
        <v>0.028877314814814817</v>
      </c>
      <c r="G46" s="16">
        <v>0</v>
      </c>
      <c r="H46" s="17">
        <f t="shared" si="4"/>
        <v>0.0031828703703703706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5">
        <v>0</v>
      </c>
      <c r="O46" s="18">
        <f t="shared" si="5"/>
        <v>2</v>
      </c>
      <c r="P46" s="19">
        <v>0.00017361111111111112</v>
      </c>
      <c r="Q46" s="16">
        <f t="shared" si="6"/>
        <v>0.00034722222222222224</v>
      </c>
      <c r="R46" s="16">
        <f t="shared" si="7"/>
        <v>0.003530092592592593</v>
      </c>
      <c r="S46" s="15">
        <v>36</v>
      </c>
      <c r="T46" s="20">
        <f>R46*100%/R12</f>
        <v>1.4055299539170536</v>
      </c>
      <c r="U46" s="15" t="s">
        <v>73</v>
      </c>
    </row>
    <row r="47" spans="1:21" s="21" customFormat="1" ht="10.5" customHeight="1">
      <c r="A47" s="13">
        <v>36</v>
      </c>
      <c r="B47" s="14" t="s">
        <v>78</v>
      </c>
      <c r="C47" s="15" t="s">
        <v>48</v>
      </c>
      <c r="D47" s="15">
        <v>1805</v>
      </c>
      <c r="E47" s="16">
        <v>0.2576388888888889</v>
      </c>
      <c r="F47" s="16">
        <v>0.2609953703703704</v>
      </c>
      <c r="G47" s="16">
        <v>0</v>
      </c>
      <c r="H47" s="17">
        <f t="shared" si="4"/>
        <v>0.003356481481481488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5">
        <v>0</v>
      </c>
      <c r="O47" s="18">
        <f t="shared" si="5"/>
        <v>1</v>
      </c>
      <c r="P47" s="19">
        <v>0.00017361111111111112</v>
      </c>
      <c r="Q47" s="16">
        <f t="shared" si="6"/>
        <v>0.00017361111111111112</v>
      </c>
      <c r="R47" s="16">
        <f t="shared" si="7"/>
        <v>0.003530092592592599</v>
      </c>
      <c r="S47" s="15">
        <v>35</v>
      </c>
      <c r="T47" s="20">
        <f>R47*100%/R12</f>
        <v>1.4055299539170558</v>
      </c>
      <c r="U47" s="15" t="s">
        <v>73</v>
      </c>
    </row>
    <row r="48" spans="1:21" s="21" customFormat="1" ht="10.5" customHeight="1">
      <c r="A48" s="13">
        <v>37</v>
      </c>
      <c r="B48" s="14" t="s">
        <v>79</v>
      </c>
      <c r="C48" s="15" t="s">
        <v>57</v>
      </c>
      <c r="D48" s="15">
        <v>203</v>
      </c>
      <c r="E48" s="16">
        <v>0.2741898148148148</v>
      </c>
      <c r="F48" s="16">
        <v>0.277662037037037</v>
      </c>
      <c r="G48" s="16">
        <v>0</v>
      </c>
      <c r="H48" s="17">
        <f t="shared" si="4"/>
        <v>0.00347222222222221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5">
        <v>0</v>
      </c>
      <c r="O48" s="18">
        <f t="shared" si="5"/>
        <v>1</v>
      </c>
      <c r="P48" s="19">
        <v>0.00017361111111111112</v>
      </c>
      <c r="Q48" s="16">
        <f t="shared" si="6"/>
        <v>0.00017361111111111112</v>
      </c>
      <c r="R48" s="16">
        <f t="shared" si="7"/>
        <v>0.003645833333333321</v>
      </c>
      <c r="S48" s="15">
        <v>37</v>
      </c>
      <c r="T48" s="20">
        <f>R48*100%/R12</f>
        <v>1.4516129032258043</v>
      </c>
      <c r="U48" s="15" t="s">
        <v>73</v>
      </c>
    </row>
    <row r="49" spans="1:21" s="21" customFormat="1" ht="10.5" customHeight="1">
      <c r="A49" s="13">
        <v>38</v>
      </c>
      <c r="B49" s="22" t="s">
        <v>80</v>
      </c>
      <c r="C49" s="23" t="s">
        <v>46</v>
      </c>
      <c r="D49" s="23">
        <v>1002</v>
      </c>
      <c r="E49" s="16">
        <v>0.06791666666666667</v>
      </c>
      <c r="F49" s="16">
        <v>0.0708912037037037</v>
      </c>
      <c r="G49" s="16">
        <v>0</v>
      </c>
      <c r="H49" s="17">
        <f t="shared" si="4"/>
        <v>0.0029745370370370394</v>
      </c>
      <c r="I49" s="18">
        <v>1</v>
      </c>
      <c r="J49" s="18">
        <v>2</v>
      </c>
      <c r="K49" s="18">
        <v>1</v>
      </c>
      <c r="L49" s="18">
        <v>0</v>
      </c>
      <c r="M49" s="18">
        <v>0</v>
      </c>
      <c r="N49" s="15">
        <v>0</v>
      </c>
      <c r="O49" s="18">
        <f t="shared" si="5"/>
        <v>4</v>
      </c>
      <c r="P49" s="19">
        <v>0.00017361111111111112</v>
      </c>
      <c r="Q49" s="16">
        <f t="shared" si="6"/>
        <v>0.0006944444444444445</v>
      </c>
      <c r="R49" s="16">
        <f t="shared" si="7"/>
        <v>0.003668981481481484</v>
      </c>
      <c r="S49" s="15">
        <v>38</v>
      </c>
      <c r="T49" s="20">
        <f>R49*100%/R12</f>
        <v>1.4608294930875614</v>
      </c>
      <c r="U49" s="15" t="s">
        <v>73</v>
      </c>
    </row>
    <row r="50" spans="1:21" s="21" customFormat="1" ht="10.5" customHeight="1">
      <c r="A50" s="13">
        <v>39</v>
      </c>
      <c r="B50" s="14" t="s">
        <v>81</v>
      </c>
      <c r="C50" s="15" t="s">
        <v>57</v>
      </c>
      <c r="D50" s="15">
        <v>202</v>
      </c>
      <c r="E50" s="16">
        <v>0.27199074074074076</v>
      </c>
      <c r="F50" s="16">
        <v>0.2754976851851852</v>
      </c>
      <c r="G50" s="16">
        <v>0</v>
      </c>
      <c r="H50" s="17">
        <f t="shared" si="4"/>
        <v>0.0035069444444444375</v>
      </c>
      <c r="I50" s="18">
        <v>0</v>
      </c>
      <c r="J50" s="18">
        <v>1</v>
      </c>
      <c r="K50" s="18">
        <v>0</v>
      </c>
      <c r="L50" s="18">
        <v>0</v>
      </c>
      <c r="M50" s="18">
        <v>0</v>
      </c>
      <c r="N50" s="15">
        <v>0</v>
      </c>
      <c r="O50" s="18">
        <f t="shared" si="5"/>
        <v>1</v>
      </c>
      <c r="P50" s="19">
        <v>0.00017361111111111112</v>
      </c>
      <c r="Q50" s="16">
        <f t="shared" si="6"/>
        <v>0.00017361111111111112</v>
      </c>
      <c r="R50" s="16">
        <f t="shared" si="7"/>
        <v>0.0036805555555555485</v>
      </c>
      <c r="S50" s="15">
        <v>40</v>
      </c>
      <c r="T50" s="20">
        <f>R50*100%/R12</f>
        <v>1.465437788018433</v>
      </c>
      <c r="U50" s="15" t="s">
        <v>73</v>
      </c>
    </row>
    <row r="51" spans="1:21" s="21" customFormat="1" ht="10.5" customHeight="1">
      <c r="A51" s="13">
        <v>40</v>
      </c>
      <c r="B51" s="22" t="s">
        <v>82</v>
      </c>
      <c r="C51" s="23" t="s">
        <v>46</v>
      </c>
      <c r="D51" s="23">
        <v>1003</v>
      </c>
      <c r="E51" s="16">
        <v>0.07037037037037037</v>
      </c>
      <c r="F51" s="16">
        <v>0.0737037037037037</v>
      </c>
      <c r="G51" s="16">
        <v>0</v>
      </c>
      <c r="H51" s="17">
        <f t="shared" si="4"/>
        <v>0.003333333333333327</v>
      </c>
      <c r="I51" s="15">
        <v>2</v>
      </c>
      <c r="J51" s="18">
        <v>0</v>
      </c>
      <c r="K51" s="15">
        <v>0</v>
      </c>
      <c r="L51" s="15">
        <v>0</v>
      </c>
      <c r="M51" s="15">
        <v>0</v>
      </c>
      <c r="N51" s="15">
        <v>0</v>
      </c>
      <c r="O51" s="18">
        <f t="shared" si="5"/>
        <v>2</v>
      </c>
      <c r="P51" s="19">
        <v>0.00017361111111111112</v>
      </c>
      <c r="Q51" s="16">
        <f t="shared" si="6"/>
        <v>0.00034722222222222224</v>
      </c>
      <c r="R51" s="16">
        <f t="shared" si="7"/>
        <v>0.0036805555555555493</v>
      </c>
      <c r="S51" s="15">
        <v>41</v>
      </c>
      <c r="T51" s="20">
        <f>R51*100%/R12</f>
        <v>1.4654377880184335</v>
      </c>
      <c r="U51" s="15" t="s">
        <v>73</v>
      </c>
    </row>
    <row r="52" spans="1:21" s="21" customFormat="1" ht="10.5" customHeight="1">
      <c r="A52" s="13">
        <v>41</v>
      </c>
      <c r="B52" s="22" t="s">
        <v>83</v>
      </c>
      <c r="C52" s="23" t="s">
        <v>64</v>
      </c>
      <c r="D52" s="23">
        <v>402</v>
      </c>
      <c r="E52" s="16">
        <v>0.04334490740740741</v>
      </c>
      <c r="F52" s="16">
        <v>0.046504629629629625</v>
      </c>
      <c r="G52" s="16">
        <v>0</v>
      </c>
      <c r="H52" s="17">
        <f t="shared" si="4"/>
        <v>0.0031597222222222165</v>
      </c>
      <c r="I52" s="18">
        <v>0</v>
      </c>
      <c r="J52" s="18">
        <v>3</v>
      </c>
      <c r="K52" s="18">
        <v>0</v>
      </c>
      <c r="L52" s="18">
        <v>0</v>
      </c>
      <c r="M52" s="18">
        <v>0</v>
      </c>
      <c r="N52" s="15">
        <v>0</v>
      </c>
      <c r="O52" s="18">
        <f t="shared" si="5"/>
        <v>3</v>
      </c>
      <c r="P52" s="19">
        <v>0.00017361111111111112</v>
      </c>
      <c r="Q52" s="16">
        <f t="shared" si="6"/>
        <v>0.0005208333333333333</v>
      </c>
      <c r="R52" s="16">
        <f t="shared" si="7"/>
        <v>0.0036805555555555498</v>
      </c>
      <c r="S52" s="15">
        <v>42</v>
      </c>
      <c r="T52" s="20">
        <f>R52*100%/R12</f>
        <v>1.4654377880184337</v>
      </c>
      <c r="U52" s="15" t="s">
        <v>73</v>
      </c>
    </row>
    <row r="53" spans="1:21" s="21" customFormat="1" ht="10.5" customHeight="1">
      <c r="A53" s="13">
        <v>42</v>
      </c>
      <c r="B53" s="14" t="s">
        <v>84</v>
      </c>
      <c r="C53" s="15" t="s">
        <v>57</v>
      </c>
      <c r="D53" s="15">
        <v>205</v>
      </c>
      <c r="E53" s="16">
        <v>0.2792824074074074</v>
      </c>
      <c r="F53" s="16">
        <v>0.28296296296296297</v>
      </c>
      <c r="G53" s="16">
        <v>0</v>
      </c>
      <c r="H53" s="17">
        <f t="shared" si="4"/>
        <v>0.003680555555555576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5">
        <v>0</v>
      </c>
      <c r="O53" s="18">
        <f t="shared" si="5"/>
        <v>0</v>
      </c>
      <c r="P53" s="19">
        <v>0.00017361111111111112</v>
      </c>
      <c r="Q53" s="16">
        <f t="shared" si="6"/>
        <v>0</v>
      </c>
      <c r="R53" s="16">
        <f t="shared" si="7"/>
        <v>0.003680555555555576</v>
      </c>
      <c r="S53" s="15">
        <v>39</v>
      </c>
      <c r="T53" s="20">
        <f>R53*100%/R12</f>
        <v>1.465437788018444</v>
      </c>
      <c r="U53" s="15" t="s">
        <v>73</v>
      </c>
    </row>
    <row r="54" spans="1:21" s="21" customFormat="1" ht="10.5" customHeight="1">
      <c r="A54" s="13">
        <v>43</v>
      </c>
      <c r="B54" s="14" t="s">
        <v>85</v>
      </c>
      <c r="C54" s="15" t="s">
        <v>69</v>
      </c>
      <c r="D54" s="15">
        <v>103</v>
      </c>
      <c r="E54" s="16">
        <v>0.09004629629629629</v>
      </c>
      <c r="F54" s="16">
        <v>0.09378472222222223</v>
      </c>
      <c r="G54" s="16">
        <v>0</v>
      </c>
      <c r="H54" s="17">
        <f t="shared" si="4"/>
        <v>0.0037384259259259367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5">
        <v>0</v>
      </c>
      <c r="O54" s="18">
        <f t="shared" si="5"/>
        <v>0</v>
      </c>
      <c r="P54" s="19">
        <v>0.00017361111111111112</v>
      </c>
      <c r="Q54" s="16">
        <f t="shared" si="6"/>
        <v>0</v>
      </c>
      <c r="R54" s="16">
        <f t="shared" si="7"/>
        <v>0.0037384259259259367</v>
      </c>
      <c r="S54" s="15">
        <v>43</v>
      </c>
      <c r="T54" s="20">
        <f>R54*100%/R12</f>
        <v>1.4884792626728183</v>
      </c>
      <c r="U54" s="15" t="s">
        <v>73</v>
      </c>
    </row>
    <row r="55" spans="1:21" s="21" customFormat="1" ht="10.5" customHeight="1">
      <c r="A55" s="13">
        <v>44</v>
      </c>
      <c r="B55" s="14" t="s">
        <v>86</v>
      </c>
      <c r="C55" s="15" t="s">
        <v>87</v>
      </c>
      <c r="D55" s="15">
        <v>1103</v>
      </c>
      <c r="E55" s="16">
        <v>0.15983796296296296</v>
      </c>
      <c r="F55" s="16">
        <v>0.16340277777777779</v>
      </c>
      <c r="G55" s="16">
        <v>0</v>
      </c>
      <c r="H55" s="17">
        <f t="shared" si="4"/>
        <v>0.003564814814814826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5">
        <v>0</v>
      </c>
      <c r="O55" s="18">
        <f t="shared" si="5"/>
        <v>1</v>
      </c>
      <c r="P55" s="19">
        <v>0.00017361111111111112</v>
      </c>
      <c r="Q55" s="16">
        <f t="shared" si="6"/>
        <v>0.00017361111111111112</v>
      </c>
      <c r="R55" s="16">
        <f t="shared" si="7"/>
        <v>0.003738425925925937</v>
      </c>
      <c r="S55" s="15">
        <v>44</v>
      </c>
      <c r="T55" s="20">
        <f>R55*100%/R12</f>
        <v>1.4884792626728183</v>
      </c>
      <c r="U55" s="15" t="s">
        <v>73</v>
      </c>
    </row>
    <row r="56" spans="1:21" s="21" customFormat="1" ht="10.5" customHeight="1">
      <c r="A56" s="13">
        <v>45</v>
      </c>
      <c r="B56" s="22" t="s">
        <v>88</v>
      </c>
      <c r="C56" s="23" t="s">
        <v>89</v>
      </c>
      <c r="D56" s="23">
        <v>505</v>
      </c>
      <c r="E56" s="16">
        <v>0.009722222222222222</v>
      </c>
      <c r="F56" s="16">
        <v>0.01247685185185185</v>
      </c>
      <c r="G56" s="16">
        <v>0</v>
      </c>
      <c r="H56" s="17">
        <f t="shared" si="4"/>
        <v>0.0027546296296296277</v>
      </c>
      <c r="I56" s="18">
        <v>3</v>
      </c>
      <c r="J56" s="18">
        <v>0</v>
      </c>
      <c r="K56" s="18">
        <v>0</v>
      </c>
      <c r="L56" s="18">
        <v>0</v>
      </c>
      <c r="M56" s="18">
        <v>3</v>
      </c>
      <c r="N56" s="15">
        <v>0</v>
      </c>
      <c r="O56" s="18">
        <f t="shared" si="5"/>
        <v>6</v>
      </c>
      <c r="P56" s="19">
        <v>0.00017361111111111112</v>
      </c>
      <c r="Q56" s="16">
        <f t="shared" si="6"/>
        <v>0.0010416666666666667</v>
      </c>
      <c r="R56" s="16">
        <f t="shared" si="7"/>
        <v>0.003796296296296294</v>
      </c>
      <c r="S56" s="15">
        <v>46</v>
      </c>
      <c r="T56" s="20">
        <f>R56*100%/R12</f>
        <v>1.511520737327191</v>
      </c>
      <c r="U56" s="15" t="s">
        <v>73</v>
      </c>
    </row>
    <row r="57" spans="1:21" s="21" customFormat="1" ht="10.5" customHeight="1">
      <c r="A57" s="13">
        <v>46</v>
      </c>
      <c r="B57" s="22" t="s">
        <v>90</v>
      </c>
      <c r="C57" s="23" t="s">
        <v>91</v>
      </c>
      <c r="D57" s="23">
        <v>2301</v>
      </c>
      <c r="E57" s="16">
        <v>0.09004629629629629</v>
      </c>
      <c r="F57" s="16">
        <v>0.09366898148148149</v>
      </c>
      <c r="G57" s="16">
        <v>0</v>
      </c>
      <c r="H57" s="17">
        <f t="shared" si="4"/>
        <v>0.003622685185185201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5">
        <v>0</v>
      </c>
      <c r="O57" s="18">
        <f t="shared" si="5"/>
        <v>1</v>
      </c>
      <c r="P57" s="19">
        <v>0.00017361111111111112</v>
      </c>
      <c r="Q57" s="16">
        <f t="shared" si="6"/>
        <v>0.00017361111111111112</v>
      </c>
      <c r="R57" s="16">
        <f t="shared" si="7"/>
        <v>0.003796296296296312</v>
      </c>
      <c r="S57" s="15">
        <v>45</v>
      </c>
      <c r="T57" s="20">
        <f>R57*100%/R12</f>
        <v>1.511520737327198</v>
      </c>
      <c r="U57" s="15" t="s">
        <v>73</v>
      </c>
    </row>
    <row r="58" spans="1:21" s="21" customFormat="1" ht="10.5" customHeight="1">
      <c r="A58" s="13">
        <v>47</v>
      </c>
      <c r="B58" s="14" t="s">
        <v>92</v>
      </c>
      <c r="C58" s="15" t="s">
        <v>35</v>
      </c>
      <c r="D58" s="15">
        <v>903</v>
      </c>
      <c r="E58" s="16">
        <v>0.2333333333333333</v>
      </c>
      <c r="F58" s="16">
        <v>0.23608796296296297</v>
      </c>
      <c r="G58" s="16">
        <v>0</v>
      </c>
      <c r="H58" s="17">
        <f t="shared" si="4"/>
        <v>0.0027546296296296624</v>
      </c>
      <c r="I58" s="18">
        <v>3</v>
      </c>
      <c r="J58" s="18">
        <v>3</v>
      </c>
      <c r="K58" s="18">
        <v>0</v>
      </c>
      <c r="L58" s="18">
        <v>0</v>
      </c>
      <c r="M58" s="18">
        <v>0</v>
      </c>
      <c r="N58" s="15">
        <v>0</v>
      </c>
      <c r="O58" s="18">
        <f t="shared" si="5"/>
        <v>6</v>
      </c>
      <c r="P58" s="19">
        <v>0.00017361111111111112</v>
      </c>
      <c r="Q58" s="16">
        <f t="shared" si="6"/>
        <v>0.0010416666666666667</v>
      </c>
      <c r="R58" s="16">
        <f t="shared" si="7"/>
        <v>0.003796296296296329</v>
      </c>
      <c r="S58" s="15">
        <v>47</v>
      </c>
      <c r="T58" s="20">
        <f>R58*100%/R12</f>
        <v>1.5115207373272048</v>
      </c>
      <c r="U58" s="15" t="s">
        <v>73</v>
      </c>
    </row>
    <row r="59" spans="1:21" s="21" customFormat="1" ht="10.5" customHeight="1">
      <c r="A59" s="13">
        <v>48</v>
      </c>
      <c r="B59" s="22" t="s">
        <v>93</v>
      </c>
      <c r="C59" s="23" t="s">
        <v>64</v>
      </c>
      <c r="D59" s="23">
        <v>404</v>
      </c>
      <c r="E59" s="16">
        <v>0.04693287037037037</v>
      </c>
      <c r="F59" s="16">
        <v>0.050763888888888886</v>
      </c>
      <c r="G59" s="16">
        <v>0</v>
      </c>
      <c r="H59" s="17">
        <f t="shared" si="4"/>
        <v>0.0038310185185185183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5">
        <v>0</v>
      </c>
      <c r="O59" s="18">
        <f t="shared" si="5"/>
        <v>0</v>
      </c>
      <c r="P59" s="19">
        <v>0.00017361111111111112</v>
      </c>
      <c r="Q59" s="16">
        <f t="shared" si="6"/>
        <v>0</v>
      </c>
      <c r="R59" s="16">
        <f t="shared" si="7"/>
        <v>0.0038310185185185183</v>
      </c>
      <c r="S59" s="15">
        <v>48</v>
      </c>
      <c r="T59" s="20">
        <f>R59*100%/R12</f>
        <v>1.5253456221198185</v>
      </c>
      <c r="U59" s="15" t="s">
        <v>73</v>
      </c>
    </row>
    <row r="60" spans="1:21" s="21" customFormat="1" ht="10.5" customHeight="1">
      <c r="A60" s="13">
        <v>49</v>
      </c>
      <c r="B60" s="22" t="s">
        <v>94</v>
      </c>
      <c r="C60" s="23" t="s">
        <v>46</v>
      </c>
      <c r="D60" s="23">
        <v>1001</v>
      </c>
      <c r="E60" s="16">
        <v>0.06546296296296296</v>
      </c>
      <c r="F60" s="16">
        <v>0.06912037037037037</v>
      </c>
      <c r="G60" s="16">
        <v>0</v>
      </c>
      <c r="H60" s="17">
        <f t="shared" si="4"/>
        <v>0.0036574074074074148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5">
        <v>0</v>
      </c>
      <c r="O60" s="18">
        <f t="shared" si="5"/>
        <v>1</v>
      </c>
      <c r="P60" s="19">
        <v>0.00017361111111111112</v>
      </c>
      <c r="Q60" s="16">
        <f t="shared" si="6"/>
        <v>0.00017361111111111112</v>
      </c>
      <c r="R60" s="16">
        <f t="shared" si="7"/>
        <v>0.0038310185185185257</v>
      </c>
      <c r="S60" s="15">
        <v>49</v>
      </c>
      <c r="T60" s="20">
        <f>R60*100%/R12</f>
        <v>1.5253456221198214</v>
      </c>
      <c r="U60" s="15" t="s">
        <v>73</v>
      </c>
    </row>
    <row r="61" spans="1:21" s="21" customFormat="1" ht="10.5" customHeight="1">
      <c r="A61" s="13">
        <v>50</v>
      </c>
      <c r="B61" s="14" t="s">
        <v>95</v>
      </c>
      <c r="C61" s="15" t="s">
        <v>48</v>
      </c>
      <c r="D61" s="15">
        <v>1803</v>
      </c>
      <c r="E61" s="16">
        <v>0.25393518518518515</v>
      </c>
      <c r="F61" s="16">
        <v>0.2574189814814815</v>
      </c>
      <c r="G61" s="16">
        <v>0</v>
      </c>
      <c r="H61" s="17">
        <f t="shared" si="4"/>
        <v>0.00348379629629636</v>
      </c>
      <c r="I61" s="18">
        <v>2</v>
      </c>
      <c r="J61" s="18">
        <v>0</v>
      </c>
      <c r="K61" s="18">
        <v>0</v>
      </c>
      <c r="L61" s="18">
        <v>0</v>
      </c>
      <c r="M61" s="18">
        <v>0</v>
      </c>
      <c r="N61" s="15">
        <v>0</v>
      </c>
      <c r="O61" s="18">
        <f t="shared" si="5"/>
        <v>2</v>
      </c>
      <c r="P61" s="19">
        <v>0.00017361111111111112</v>
      </c>
      <c r="Q61" s="16">
        <f t="shared" si="6"/>
        <v>0.00034722222222222224</v>
      </c>
      <c r="R61" s="16">
        <f t="shared" si="7"/>
        <v>0.003831018518518582</v>
      </c>
      <c r="S61" s="15">
        <v>50</v>
      </c>
      <c r="T61" s="20">
        <f>R61*100%/R12</f>
        <v>1.5253456221198438</v>
      </c>
      <c r="U61" s="15" t="s">
        <v>73</v>
      </c>
    </row>
    <row r="62" spans="1:21" s="21" customFormat="1" ht="10.5" customHeight="1">
      <c r="A62" s="13">
        <v>51</v>
      </c>
      <c r="B62" s="22" t="s">
        <v>96</v>
      </c>
      <c r="C62" s="23" t="s">
        <v>40</v>
      </c>
      <c r="D62" s="23">
        <v>1603</v>
      </c>
      <c r="E62" s="16">
        <v>0.004861111111111111</v>
      </c>
      <c r="F62" s="16">
        <v>0.008206018518518519</v>
      </c>
      <c r="G62" s="16">
        <v>0</v>
      </c>
      <c r="H62" s="17">
        <f t="shared" si="4"/>
        <v>0.0033449074074074076</v>
      </c>
      <c r="I62" s="18">
        <v>0</v>
      </c>
      <c r="J62" s="18">
        <v>0</v>
      </c>
      <c r="K62" s="18">
        <v>0</v>
      </c>
      <c r="L62" s="18">
        <v>0</v>
      </c>
      <c r="M62" s="18">
        <v>3</v>
      </c>
      <c r="N62" s="15">
        <v>0</v>
      </c>
      <c r="O62" s="18">
        <f t="shared" si="5"/>
        <v>3</v>
      </c>
      <c r="P62" s="19">
        <v>0.00017361111111111112</v>
      </c>
      <c r="Q62" s="16">
        <f t="shared" si="6"/>
        <v>0.0005208333333333333</v>
      </c>
      <c r="R62" s="16">
        <f t="shared" si="7"/>
        <v>0.0038657407407407408</v>
      </c>
      <c r="S62" s="15">
        <v>51</v>
      </c>
      <c r="T62" s="20">
        <f>R62*100%/R12</f>
        <v>1.5391705069124453</v>
      </c>
      <c r="U62" s="15" t="s">
        <v>73</v>
      </c>
    </row>
    <row r="63" spans="1:21" s="21" customFormat="1" ht="10.5" customHeight="1">
      <c r="A63" s="13">
        <v>52</v>
      </c>
      <c r="B63" s="14" t="s">
        <v>97</v>
      </c>
      <c r="C63" s="15" t="s">
        <v>48</v>
      </c>
      <c r="D63" s="15">
        <v>1804</v>
      </c>
      <c r="E63" s="16">
        <v>0.2555555555555556</v>
      </c>
      <c r="F63" s="16">
        <v>0.25927083333333334</v>
      </c>
      <c r="G63" s="16">
        <v>0</v>
      </c>
      <c r="H63" s="17">
        <f t="shared" si="4"/>
        <v>0.003715277777777748</v>
      </c>
      <c r="I63" s="18">
        <v>1</v>
      </c>
      <c r="J63" s="18">
        <v>0</v>
      </c>
      <c r="K63" s="18">
        <v>0</v>
      </c>
      <c r="L63" s="18">
        <v>0</v>
      </c>
      <c r="M63" s="18">
        <v>0</v>
      </c>
      <c r="N63" s="15">
        <v>0</v>
      </c>
      <c r="O63" s="18">
        <f t="shared" si="5"/>
        <v>1</v>
      </c>
      <c r="P63" s="19">
        <v>0.00017361111111111112</v>
      </c>
      <c r="Q63" s="16">
        <f t="shared" si="6"/>
        <v>0.00017361111111111112</v>
      </c>
      <c r="R63" s="16">
        <f t="shared" si="7"/>
        <v>0.003888888888888859</v>
      </c>
      <c r="S63" s="15">
        <v>52</v>
      </c>
      <c r="T63" s="20">
        <f>R63*100%/R12</f>
        <v>1.5483870967741846</v>
      </c>
      <c r="U63" s="15" t="s">
        <v>73</v>
      </c>
    </row>
    <row r="64" spans="1:21" s="21" customFormat="1" ht="10.5" customHeight="1">
      <c r="A64" s="13">
        <v>53</v>
      </c>
      <c r="B64" s="22" t="s">
        <v>98</v>
      </c>
      <c r="C64" s="23" t="s">
        <v>66</v>
      </c>
      <c r="D64" s="23">
        <v>1202</v>
      </c>
      <c r="E64" s="16">
        <v>0.022337962962962962</v>
      </c>
      <c r="F64" s="16">
        <v>0.026168981481481477</v>
      </c>
      <c r="G64" s="16">
        <v>0</v>
      </c>
      <c r="H64" s="17">
        <f t="shared" si="4"/>
        <v>0.003831018518518515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5">
        <v>0</v>
      </c>
      <c r="O64" s="18">
        <f t="shared" si="5"/>
        <v>1</v>
      </c>
      <c r="P64" s="19">
        <v>0.00017361111111111112</v>
      </c>
      <c r="Q64" s="16">
        <f t="shared" si="6"/>
        <v>0.00017361111111111112</v>
      </c>
      <c r="R64" s="16">
        <f t="shared" si="7"/>
        <v>0.004004629629629626</v>
      </c>
      <c r="S64" s="15">
        <v>53</v>
      </c>
      <c r="T64" s="20">
        <f>R64*100%/R12</f>
        <v>1.594470046082951</v>
      </c>
      <c r="U64" s="15" t="s">
        <v>73</v>
      </c>
    </row>
    <row r="65" spans="1:21" s="21" customFormat="1" ht="10.5" customHeight="1">
      <c r="A65" s="13">
        <v>54</v>
      </c>
      <c r="B65" s="14" t="s">
        <v>99</v>
      </c>
      <c r="C65" s="15" t="s">
        <v>52</v>
      </c>
      <c r="D65" s="15">
        <v>601</v>
      </c>
      <c r="E65" s="16">
        <v>0.11192129629629628</v>
      </c>
      <c r="F65" s="16">
        <v>0.11532407407407408</v>
      </c>
      <c r="G65" s="16">
        <v>4.6296296296296294E-05</v>
      </c>
      <c r="H65" s="17">
        <f t="shared" si="4"/>
        <v>0.0033564814814814998</v>
      </c>
      <c r="I65" s="18">
        <v>1</v>
      </c>
      <c r="J65" s="18">
        <v>0</v>
      </c>
      <c r="K65" s="18">
        <v>0</v>
      </c>
      <c r="L65" s="18">
        <v>0</v>
      </c>
      <c r="M65" s="18">
        <v>3</v>
      </c>
      <c r="N65" s="15">
        <v>0</v>
      </c>
      <c r="O65" s="18">
        <f t="shared" si="5"/>
        <v>4</v>
      </c>
      <c r="P65" s="19">
        <v>0.00017361111111111112</v>
      </c>
      <c r="Q65" s="16">
        <f t="shared" si="6"/>
        <v>0.0006944444444444445</v>
      </c>
      <c r="R65" s="16">
        <f t="shared" si="7"/>
        <v>0.004050925925925944</v>
      </c>
      <c r="S65" s="15">
        <v>54</v>
      </c>
      <c r="T65" s="20">
        <f>R65*100%/R12</f>
        <v>1.612903225806462</v>
      </c>
      <c r="U65" s="15" t="s">
        <v>73</v>
      </c>
    </row>
    <row r="66" spans="1:21" s="21" customFormat="1" ht="10.5" customHeight="1">
      <c r="A66" s="13">
        <v>55</v>
      </c>
      <c r="B66" s="14" t="s">
        <v>100</v>
      </c>
      <c r="C66" s="15" t="s">
        <v>69</v>
      </c>
      <c r="D66" s="15">
        <v>105</v>
      </c>
      <c r="E66" s="16">
        <v>0.09375</v>
      </c>
      <c r="F66" s="16">
        <v>0.09791666666666667</v>
      </c>
      <c r="G66" s="16">
        <v>0</v>
      </c>
      <c r="H66" s="17">
        <f t="shared" si="4"/>
        <v>0.004166666666666666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5">
        <v>0</v>
      </c>
      <c r="O66" s="18">
        <f t="shared" si="5"/>
        <v>0</v>
      </c>
      <c r="P66" s="19">
        <v>0.00017361111111111112</v>
      </c>
      <c r="Q66" s="16">
        <f t="shared" si="6"/>
        <v>0</v>
      </c>
      <c r="R66" s="16">
        <f t="shared" si="7"/>
        <v>0.004166666666666666</v>
      </c>
      <c r="S66" s="15">
        <v>55</v>
      </c>
      <c r="T66" s="20">
        <f>R66*100%/R12</f>
        <v>1.6589861751152102</v>
      </c>
      <c r="U66" s="15" t="s">
        <v>73</v>
      </c>
    </row>
    <row r="67" spans="1:21" s="21" customFormat="1" ht="10.5" customHeight="1">
      <c r="A67" s="13">
        <v>56</v>
      </c>
      <c r="B67" s="14" t="s">
        <v>101</v>
      </c>
      <c r="C67" s="15" t="s">
        <v>69</v>
      </c>
      <c r="D67" s="15">
        <v>101</v>
      </c>
      <c r="E67" s="16">
        <v>0.08431712962962963</v>
      </c>
      <c r="F67" s="16">
        <v>0.08876157407407408</v>
      </c>
      <c r="G67" s="16">
        <v>0.0005208333333333333</v>
      </c>
      <c r="H67" s="17">
        <f t="shared" si="4"/>
        <v>0.003923611111111112</v>
      </c>
      <c r="I67" s="18">
        <v>1</v>
      </c>
      <c r="J67" s="18">
        <v>0</v>
      </c>
      <c r="K67" s="18">
        <v>1</v>
      </c>
      <c r="L67" s="18">
        <v>0</v>
      </c>
      <c r="M67" s="18">
        <v>0</v>
      </c>
      <c r="N67" s="15">
        <v>0</v>
      </c>
      <c r="O67" s="18">
        <f t="shared" si="5"/>
        <v>2</v>
      </c>
      <c r="P67" s="19">
        <v>0.00017361111111111112</v>
      </c>
      <c r="Q67" s="16">
        <f t="shared" si="6"/>
        <v>0.00034722222222222224</v>
      </c>
      <c r="R67" s="16">
        <f t="shared" si="7"/>
        <v>0.004270833333333334</v>
      </c>
      <c r="S67" s="15">
        <v>56</v>
      </c>
      <c r="T67" s="20">
        <f>R67*100%/R12</f>
        <v>1.700460829493091</v>
      </c>
      <c r="U67" s="15" t="s">
        <v>102</v>
      </c>
    </row>
    <row r="68" spans="1:21" s="21" customFormat="1" ht="10.5" customHeight="1">
      <c r="A68" s="13">
        <v>57</v>
      </c>
      <c r="B68" s="14" t="s">
        <v>103</v>
      </c>
      <c r="C68" s="15" t="s">
        <v>52</v>
      </c>
      <c r="D68" s="15">
        <v>602</v>
      </c>
      <c r="E68" s="16">
        <v>0.1150462962962963</v>
      </c>
      <c r="F68" s="16">
        <v>0.11846064814814815</v>
      </c>
      <c r="G68" s="16">
        <v>0</v>
      </c>
      <c r="H68" s="17">
        <f t="shared" si="4"/>
        <v>0.003414351851851849</v>
      </c>
      <c r="I68" s="18">
        <v>2</v>
      </c>
      <c r="J68" s="18">
        <v>0</v>
      </c>
      <c r="K68" s="18">
        <v>3</v>
      </c>
      <c r="L68" s="18">
        <v>0</v>
      </c>
      <c r="M68" s="18">
        <v>0</v>
      </c>
      <c r="N68" s="15">
        <v>0</v>
      </c>
      <c r="O68" s="18">
        <f t="shared" si="5"/>
        <v>5</v>
      </c>
      <c r="P68" s="19">
        <v>0.00017361111111111112</v>
      </c>
      <c r="Q68" s="16">
        <f t="shared" si="6"/>
        <v>0.0008680555555555556</v>
      </c>
      <c r="R68" s="16">
        <f t="shared" si="7"/>
        <v>0.004282407407407405</v>
      </c>
      <c r="S68" s="15">
        <v>57</v>
      </c>
      <c r="T68" s="20">
        <f>R68*100%/R12</f>
        <v>1.7050691244239653</v>
      </c>
      <c r="U68" s="15" t="s">
        <v>102</v>
      </c>
    </row>
    <row r="69" spans="1:21" s="21" customFormat="1" ht="10.5" customHeight="1">
      <c r="A69" s="13">
        <v>58</v>
      </c>
      <c r="B69" s="22" t="s">
        <v>104</v>
      </c>
      <c r="C69" s="23" t="s">
        <v>66</v>
      </c>
      <c r="D69" s="23">
        <v>1205</v>
      </c>
      <c r="E69" s="16">
        <v>0.027430555555555555</v>
      </c>
      <c r="F69" s="16">
        <v>0.031226851851851853</v>
      </c>
      <c r="G69" s="16">
        <v>0</v>
      </c>
      <c r="H69" s="17">
        <f t="shared" si="4"/>
        <v>0.0037962962962962976</v>
      </c>
      <c r="I69" s="18">
        <v>3</v>
      </c>
      <c r="J69" s="18">
        <v>0</v>
      </c>
      <c r="K69" s="18">
        <v>0</v>
      </c>
      <c r="L69" s="18">
        <v>0</v>
      </c>
      <c r="M69" s="18">
        <v>0</v>
      </c>
      <c r="N69" s="15">
        <v>0</v>
      </c>
      <c r="O69" s="18">
        <f t="shared" si="5"/>
        <v>3</v>
      </c>
      <c r="P69" s="19">
        <v>0.00017361111111111112</v>
      </c>
      <c r="Q69" s="16">
        <f t="shared" si="6"/>
        <v>0.0005208333333333333</v>
      </c>
      <c r="R69" s="16">
        <f t="shared" si="7"/>
        <v>0.004317129629629631</v>
      </c>
      <c r="S69" s="15">
        <v>58</v>
      </c>
      <c r="T69" s="20">
        <f>R69*100%/R12</f>
        <v>1.7188940092165936</v>
      </c>
      <c r="U69" s="15" t="s">
        <v>102</v>
      </c>
    </row>
    <row r="70" spans="1:21" s="21" customFormat="1" ht="10.5" customHeight="1">
      <c r="A70" s="13">
        <v>59</v>
      </c>
      <c r="B70" s="22" t="s">
        <v>105</v>
      </c>
      <c r="C70" s="23" t="s">
        <v>42</v>
      </c>
      <c r="D70" s="23">
        <v>1903</v>
      </c>
      <c r="E70" s="16">
        <v>0.04143518518518518</v>
      </c>
      <c r="F70" s="16">
        <v>0.0449074074074074</v>
      </c>
      <c r="G70" s="16">
        <v>0</v>
      </c>
      <c r="H70" s="17">
        <f t="shared" si="4"/>
        <v>0.0034722222222222238</v>
      </c>
      <c r="I70" s="18">
        <v>1</v>
      </c>
      <c r="J70" s="18">
        <v>4</v>
      </c>
      <c r="K70" s="18">
        <v>0</v>
      </c>
      <c r="L70" s="18">
        <v>0</v>
      </c>
      <c r="M70" s="18">
        <v>0</v>
      </c>
      <c r="N70" s="15">
        <v>0</v>
      </c>
      <c r="O70" s="18">
        <f t="shared" si="5"/>
        <v>5</v>
      </c>
      <c r="P70" s="19">
        <v>0.00017361111111111112</v>
      </c>
      <c r="Q70" s="16">
        <f t="shared" si="6"/>
        <v>0.0008680555555555556</v>
      </c>
      <c r="R70" s="16">
        <f t="shared" si="7"/>
        <v>0.00434027777777778</v>
      </c>
      <c r="S70" s="15">
        <v>59</v>
      </c>
      <c r="T70" s="20">
        <f>R70*100%/R12</f>
        <v>1.728110599078345</v>
      </c>
      <c r="U70" s="15" t="s">
        <v>102</v>
      </c>
    </row>
    <row r="71" spans="1:21" s="21" customFormat="1" ht="10.5" customHeight="1">
      <c r="A71" s="13">
        <v>60</v>
      </c>
      <c r="B71" s="22" t="s">
        <v>106</v>
      </c>
      <c r="C71" s="23" t="s">
        <v>40</v>
      </c>
      <c r="D71" s="23">
        <v>1605</v>
      </c>
      <c r="E71" s="16">
        <v>0.009722222222222222</v>
      </c>
      <c r="F71" s="16">
        <v>0.012916666666666667</v>
      </c>
      <c r="G71" s="16">
        <v>0</v>
      </c>
      <c r="H71" s="17">
        <f t="shared" si="4"/>
        <v>0.003194444444444444</v>
      </c>
      <c r="I71" s="18">
        <v>0</v>
      </c>
      <c r="J71" s="18">
        <v>0</v>
      </c>
      <c r="K71" s="18">
        <v>0</v>
      </c>
      <c r="L71" s="18">
        <v>1</v>
      </c>
      <c r="M71" s="18">
        <v>6</v>
      </c>
      <c r="N71" s="15">
        <v>0</v>
      </c>
      <c r="O71" s="18">
        <f t="shared" si="5"/>
        <v>7</v>
      </c>
      <c r="P71" s="19">
        <v>0.00017361111111111112</v>
      </c>
      <c r="Q71" s="16">
        <f t="shared" si="6"/>
        <v>0.0012152777777777778</v>
      </c>
      <c r="R71" s="16">
        <f t="shared" si="7"/>
        <v>0.004409722222222222</v>
      </c>
      <c r="S71" s="15">
        <v>60</v>
      </c>
      <c r="T71" s="20">
        <f>R71*100%/R12</f>
        <v>1.7557603686635976</v>
      </c>
      <c r="U71" s="15" t="s">
        <v>102</v>
      </c>
    </row>
    <row r="72" spans="1:21" s="21" customFormat="1" ht="10.5" customHeight="1">
      <c r="A72" s="13">
        <v>61</v>
      </c>
      <c r="B72" s="14" t="s">
        <v>107</v>
      </c>
      <c r="C72" s="15" t="s">
        <v>69</v>
      </c>
      <c r="D72" s="15">
        <v>102</v>
      </c>
      <c r="E72" s="16">
        <v>0.08773148148148148</v>
      </c>
      <c r="F72" s="16">
        <v>0.09163194444444445</v>
      </c>
      <c r="G72" s="16">
        <v>0</v>
      </c>
      <c r="H72" s="17">
        <f t="shared" si="4"/>
        <v>0.0039004629629629667</v>
      </c>
      <c r="I72" s="18">
        <v>1</v>
      </c>
      <c r="J72" s="18">
        <v>1</v>
      </c>
      <c r="K72" s="18">
        <v>0</v>
      </c>
      <c r="L72" s="18">
        <v>0</v>
      </c>
      <c r="M72" s="18">
        <v>0</v>
      </c>
      <c r="N72" s="15">
        <v>1</v>
      </c>
      <c r="O72" s="18">
        <f t="shared" si="5"/>
        <v>3</v>
      </c>
      <c r="P72" s="19">
        <v>0.00017361111111111112</v>
      </c>
      <c r="Q72" s="16">
        <f t="shared" si="6"/>
        <v>0.0005208333333333333</v>
      </c>
      <c r="R72" s="16">
        <f t="shared" si="7"/>
        <v>0.0044212962962963</v>
      </c>
      <c r="S72" s="15">
        <v>61</v>
      </c>
      <c r="T72" s="20">
        <f>R72*100%/R12</f>
        <v>1.7603686635944749</v>
      </c>
      <c r="U72" s="15" t="s">
        <v>102</v>
      </c>
    </row>
    <row r="73" spans="1:21" s="21" customFormat="1" ht="10.5" customHeight="1">
      <c r="A73" s="13">
        <v>62</v>
      </c>
      <c r="B73" s="14" t="s">
        <v>108</v>
      </c>
      <c r="C73" s="15" t="s">
        <v>87</v>
      </c>
      <c r="D73" s="15">
        <v>1104</v>
      </c>
      <c r="E73" s="16">
        <v>0.16180555555555556</v>
      </c>
      <c r="F73" s="16">
        <v>0.1655787037037037</v>
      </c>
      <c r="G73" s="16">
        <v>0</v>
      </c>
      <c r="H73" s="17">
        <f t="shared" si="4"/>
        <v>0.0037731481481481366</v>
      </c>
      <c r="I73" s="18">
        <v>2</v>
      </c>
      <c r="J73" s="18">
        <v>1</v>
      </c>
      <c r="K73" s="18">
        <v>1</v>
      </c>
      <c r="L73" s="18">
        <v>0</v>
      </c>
      <c r="M73" s="18">
        <v>0</v>
      </c>
      <c r="N73" s="15">
        <v>0</v>
      </c>
      <c r="O73" s="18">
        <f t="shared" si="5"/>
        <v>4</v>
      </c>
      <c r="P73" s="19">
        <v>0.00017361111111111112</v>
      </c>
      <c r="Q73" s="16">
        <f t="shared" si="6"/>
        <v>0.0006944444444444445</v>
      </c>
      <c r="R73" s="16">
        <f t="shared" si="7"/>
        <v>0.004467592592592581</v>
      </c>
      <c r="S73" s="15">
        <v>63</v>
      </c>
      <c r="T73" s="20">
        <f>R73*100%/R12</f>
        <v>1.778801843317971</v>
      </c>
      <c r="U73" s="15" t="s">
        <v>102</v>
      </c>
    </row>
    <row r="74" spans="1:21" s="21" customFormat="1" ht="10.5" customHeight="1">
      <c r="A74" s="13">
        <v>63</v>
      </c>
      <c r="B74" s="14" t="s">
        <v>109</v>
      </c>
      <c r="C74" s="15" t="s">
        <v>110</v>
      </c>
      <c r="D74" s="15">
        <v>303</v>
      </c>
      <c r="E74" s="16">
        <v>0.17866898148148147</v>
      </c>
      <c r="F74" s="16">
        <v>0.18278935185185186</v>
      </c>
      <c r="G74" s="16">
        <v>0</v>
      </c>
      <c r="H74" s="17">
        <f t="shared" si="4"/>
        <v>0.004120370370370385</v>
      </c>
      <c r="I74" s="18">
        <v>2</v>
      </c>
      <c r="J74" s="18">
        <v>0</v>
      </c>
      <c r="K74" s="18">
        <v>0</v>
      </c>
      <c r="L74" s="18">
        <v>0</v>
      </c>
      <c r="M74" s="18">
        <v>0</v>
      </c>
      <c r="N74" s="15">
        <v>0</v>
      </c>
      <c r="O74" s="18">
        <f t="shared" si="5"/>
        <v>2</v>
      </c>
      <c r="P74" s="19">
        <v>0.00017361111111111112</v>
      </c>
      <c r="Q74" s="16">
        <f t="shared" si="6"/>
        <v>0.00034722222222222224</v>
      </c>
      <c r="R74" s="16">
        <f t="shared" si="7"/>
        <v>0.004467592592592607</v>
      </c>
      <c r="S74" s="15">
        <v>62</v>
      </c>
      <c r="T74" s="20">
        <f>R74*100%/R12</f>
        <v>1.7788018433179815</v>
      </c>
      <c r="U74" s="15" t="s">
        <v>102</v>
      </c>
    </row>
    <row r="75" spans="1:21" s="21" customFormat="1" ht="10.5" customHeight="1">
      <c r="A75" s="13">
        <v>64</v>
      </c>
      <c r="B75" s="14" t="s">
        <v>111</v>
      </c>
      <c r="C75" s="15" t="s">
        <v>112</v>
      </c>
      <c r="D75" s="15">
        <v>2004</v>
      </c>
      <c r="E75" s="16">
        <v>0.25393518518518515</v>
      </c>
      <c r="F75" s="16">
        <v>0.2577083333333333</v>
      </c>
      <c r="G75" s="16">
        <v>0</v>
      </c>
      <c r="H75" s="17">
        <f t="shared" si="4"/>
        <v>0.0037731481481481643</v>
      </c>
      <c r="I75" s="18">
        <v>3</v>
      </c>
      <c r="J75" s="18">
        <v>1</v>
      </c>
      <c r="K75" s="18">
        <v>0</v>
      </c>
      <c r="L75" s="18">
        <v>0</v>
      </c>
      <c r="M75" s="18">
        <v>0</v>
      </c>
      <c r="N75" s="15">
        <v>0</v>
      </c>
      <c r="O75" s="18">
        <f t="shared" si="5"/>
        <v>4</v>
      </c>
      <c r="P75" s="19">
        <v>0.00017361111111111112</v>
      </c>
      <c r="Q75" s="16">
        <f t="shared" si="6"/>
        <v>0.0006944444444444445</v>
      </c>
      <c r="R75" s="16">
        <f t="shared" si="7"/>
        <v>0.004467592592592609</v>
      </c>
      <c r="S75" s="15">
        <v>64</v>
      </c>
      <c r="T75" s="20">
        <f>R75*100%/R12</f>
        <v>1.7788018433179822</v>
      </c>
      <c r="U75" s="15" t="s">
        <v>102</v>
      </c>
    </row>
    <row r="76" spans="1:21" s="21" customFormat="1" ht="10.5" customHeight="1">
      <c r="A76" s="13">
        <v>65</v>
      </c>
      <c r="B76" s="22" t="s">
        <v>113</v>
      </c>
      <c r="C76" s="23" t="s">
        <v>91</v>
      </c>
      <c r="D76" s="23">
        <v>2302</v>
      </c>
      <c r="E76" s="16">
        <v>0.09172453703703703</v>
      </c>
      <c r="F76" s="16">
        <v>0.09596064814814814</v>
      </c>
      <c r="G76" s="16">
        <v>0</v>
      </c>
      <c r="H76" s="17">
        <f aca="true" t="shared" si="8" ref="H76:H107">F76-E76-G76</f>
        <v>0.004236111111111107</v>
      </c>
      <c r="I76" s="18">
        <v>2</v>
      </c>
      <c r="J76" s="18">
        <v>0</v>
      </c>
      <c r="K76" s="18">
        <v>0</v>
      </c>
      <c r="L76" s="18">
        <v>0</v>
      </c>
      <c r="M76" s="18">
        <v>0</v>
      </c>
      <c r="N76" s="15">
        <v>0</v>
      </c>
      <c r="O76" s="18">
        <f aca="true" t="shared" si="9" ref="O76:O107">SUM(I76:N76)</f>
        <v>2</v>
      </c>
      <c r="P76" s="19">
        <v>0.00017361111111111112</v>
      </c>
      <c r="Q76" s="16">
        <f aca="true" t="shared" si="10" ref="Q76:Q107">O76*P76</f>
        <v>0.00034722222222222224</v>
      </c>
      <c r="R76" s="16">
        <f aca="true" t="shared" si="11" ref="R76:R107">Q76+H76</f>
        <v>0.004583333333333329</v>
      </c>
      <c r="S76" s="15">
        <v>65</v>
      </c>
      <c r="T76" s="20">
        <f>R76*100%/R12</f>
        <v>1.82488479262673</v>
      </c>
      <c r="U76" s="15" t="s">
        <v>102</v>
      </c>
    </row>
    <row r="77" spans="1:21" s="21" customFormat="1" ht="10.5" customHeight="1">
      <c r="A77" s="13">
        <v>66</v>
      </c>
      <c r="B77" s="14" t="s">
        <v>114</v>
      </c>
      <c r="C77" s="15" t="s">
        <v>115</v>
      </c>
      <c r="D77" s="15">
        <v>701</v>
      </c>
      <c r="E77" s="16">
        <v>0.22893518518518519</v>
      </c>
      <c r="F77" s="16">
        <v>0.2325</v>
      </c>
      <c r="G77" s="16">
        <v>0</v>
      </c>
      <c r="H77" s="17">
        <f t="shared" si="8"/>
        <v>0.003564814814814826</v>
      </c>
      <c r="I77" s="18">
        <v>2</v>
      </c>
      <c r="J77" s="18">
        <v>4</v>
      </c>
      <c r="K77" s="18">
        <v>0</v>
      </c>
      <c r="L77" s="18">
        <v>0</v>
      </c>
      <c r="M77" s="18">
        <v>0</v>
      </c>
      <c r="N77" s="15">
        <v>0</v>
      </c>
      <c r="O77" s="18">
        <f t="shared" si="9"/>
        <v>6</v>
      </c>
      <c r="P77" s="19">
        <v>0.00017361111111111112</v>
      </c>
      <c r="Q77" s="16">
        <f t="shared" si="10"/>
        <v>0.0010416666666666667</v>
      </c>
      <c r="R77" s="16">
        <f t="shared" si="11"/>
        <v>0.004606481481481493</v>
      </c>
      <c r="S77" s="15">
        <v>66</v>
      </c>
      <c r="T77" s="20">
        <f>R77*100%/R12</f>
        <v>1.8341013824884873</v>
      </c>
      <c r="U77" s="15" t="s">
        <v>102</v>
      </c>
    </row>
    <row r="78" spans="1:21" s="21" customFormat="1" ht="10.5" customHeight="1">
      <c r="A78" s="13">
        <v>67</v>
      </c>
      <c r="B78" s="22" t="s">
        <v>116</v>
      </c>
      <c r="C78" s="23" t="s">
        <v>40</v>
      </c>
      <c r="D78" s="23">
        <v>1602</v>
      </c>
      <c r="E78" s="16">
        <v>0.002777777777777778</v>
      </c>
      <c r="F78" s="16">
        <v>0.006550925925925926</v>
      </c>
      <c r="G78" s="16">
        <v>0</v>
      </c>
      <c r="H78" s="17">
        <f t="shared" si="8"/>
        <v>0.0037731481481481483</v>
      </c>
      <c r="I78" s="18">
        <v>2</v>
      </c>
      <c r="J78" s="18">
        <v>0</v>
      </c>
      <c r="K78" s="18">
        <v>0</v>
      </c>
      <c r="L78" s="18">
        <v>0</v>
      </c>
      <c r="M78" s="18">
        <v>3</v>
      </c>
      <c r="N78" s="15">
        <v>0</v>
      </c>
      <c r="O78" s="18">
        <f t="shared" si="9"/>
        <v>5</v>
      </c>
      <c r="P78" s="19">
        <v>0.00017361111111111112</v>
      </c>
      <c r="Q78" s="16">
        <f t="shared" si="10"/>
        <v>0.0008680555555555556</v>
      </c>
      <c r="R78" s="16">
        <f t="shared" si="11"/>
        <v>0.004641203703703704</v>
      </c>
      <c r="S78" s="15">
        <v>67</v>
      </c>
      <c r="T78" s="20">
        <f>R78*100%/R12</f>
        <v>1.8479262672811096</v>
      </c>
      <c r="U78" s="15" t="s">
        <v>102</v>
      </c>
    </row>
    <row r="79" spans="1:21" s="21" customFormat="1" ht="10.5" customHeight="1">
      <c r="A79" s="13">
        <v>68</v>
      </c>
      <c r="B79" s="14" t="s">
        <v>117</v>
      </c>
      <c r="C79" s="15" t="s">
        <v>87</v>
      </c>
      <c r="D79" s="15">
        <v>1105</v>
      </c>
      <c r="E79" s="16">
        <v>0.1630787037037037</v>
      </c>
      <c r="F79" s="16">
        <v>0.1674189814814815</v>
      </c>
      <c r="G79" s="16">
        <v>0</v>
      </c>
      <c r="H79" s="17">
        <f t="shared" si="8"/>
        <v>0.00434027777777779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5">
        <v>0</v>
      </c>
      <c r="O79" s="18">
        <f t="shared" si="9"/>
        <v>2</v>
      </c>
      <c r="P79" s="19">
        <v>0.00017361111111111112</v>
      </c>
      <c r="Q79" s="16">
        <f t="shared" si="10"/>
        <v>0.00034722222222222224</v>
      </c>
      <c r="R79" s="16">
        <f t="shared" si="11"/>
        <v>0.004687500000000012</v>
      </c>
      <c r="S79" s="15">
        <v>68</v>
      </c>
      <c r="T79" s="20">
        <f>R79*100%/R12</f>
        <v>1.8663594470046165</v>
      </c>
      <c r="U79" s="15" t="s">
        <v>102</v>
      </c>
    </row>
    <row r="80" spans="1:21" s="21" customFormat="1" ht="10.5" customHeight="1">
      <c r="A80" s="13">
        <v>69</v>
      </c>
      <c r="B80" s="14" t="s">
        <v>118</v>
      </c>
      <c r="C80" s="15" t="s">
        <v>119</v>
      </c>
      <c r="D80" s="15">
        <v>1701</v>
      </c>
      <c r="E80" s="16">
        <v>0.10972222222222222</v>
      </c>
      <c r="F80" s="16">
        <v>0.11340277777777778</v>
      </c>
      <c r="G80" s="16">
        <v>0</v>
      </c>
      <c r="H80" s="17">
        <f t="shared" si="8"/>
        <v>0.003680555555555562</v>
      </c>
      <c r="I80" s="18">
        <v>1</v>
      </c>
      <c r="J80" s="18">
        <v>4</v>
      </c>
      <c r="K80" s="18">
        <v>1</v>
      </c>
      <c r="L80" s="18">
        <v>0</v>
      </c>
      <c r="M80" s="18">
        <v>0</v>
      </c>
      <c r="N80" s="15">
        <v>0</v>
      </c>
      <c r="O80" s="18">
        <f t="shared" si="9"/>
        <v>6</v>
      </c>
      <c r="P80" s="19">
        <v>0.00017361111111111112</v>
      </c>
      <c r="Q80" s="16">
        <f t="shared" si="10"/>
        <v>0.0010416666666666667</v>
      </c>
      <c r="R80" s="16">
        <f t="shared" si="11"/>
        <v>0.004722222222222228</v>
      </c>
      <c r="S80" s="15">
        <v>69</v>
      </c>
      <c r="T80" s="20">
        <f>R80*100%/R12</f>
        <v>1.880184331797241</v>
      </c>
      <c r="U80" s="15" t="s">
        <v>102</v>
      </c>
    </row>
    <row r="81" spans="1:21" s="21" customFormat="1" ht="10.5" customHeight="1">
      <c r="A81" s="13">
        <v>70</v>
      </c>
      <c r="B81" s="22" t="s">
        <v>120</v>
      </c>
      <c r="C81" s="23" t="s">
        <v>121</v>
      </c>
      <c r="D81" s="23">
        <v>2202</v>
      </c>
      <c r="E81" s="16">
        <v>0.0556712962962963</v>
      </c>
      <c r="F81" s="16">
        <v>0.05975694444444444</v>
      </c>
      <c r="G81" s="16">
        <v>0</v>
      </c>
      <c r="H81" s="17">
        <f t="shared" si="8"/>
        <v>0.004085648148148137</v>
      </c>
      <c r="I81" s="18">
        <v>4</v>
      </c>
      <c r="J81" s="18">
        <v>0</v>
      </c>
      <c r="K81" s="18">
        <v>0</v>
      </c>
      <c r="L81" s="18">
        <v>0</v>
      </c>
      <c r="M81" s="18">
        <v>0</v>
      </c>
      <c r="N81" s="15">
        <v>0</v>
      </c>
      <c r="O81" s="18">
        <f t="shared" si="9"/>
        <v>4</v>
      </c>
      <c r="P81" s="19">
        <v>0.00017361111111111112</v>
      </c>
      <c r="Q81" s="16">
        <f t="shared" si="10"/>
        <v>0.0006944444444444445</v>
      </c>
      <c r="R81" s="16">
        <f t="shared" si="11"/>
        <v>0.0047800925925925815</v>
      </c>
      <c r="S81" s="15">
        <v>70</v>
      </c>
      <c r="T81" s="20">
        <f>R81*100%/R12</f>
        <v>1.903225806451612</v>
      </c>
      <c r="U81" s="15" t="s">
        <v>102</v>
      </c>
    </row>
    <row r="82" spans="1:21" s="21" customFormat="1" ht="10.5" customHeight="1">
      <c r="A82" s="13">
        <v>71</v>
      </c>
      <c r="B82" s="14" t="s">
        <v>122</v>
      </c>
      <c r="C82" s="15" t="s">
        <v>123</v>
      </c>
      <c r="D82" s="15">
        <v>1301</v>
      </c>
      <c r="E82" s="16">
        <v>0.20457175925925927</v>
      </c>
      <c r="F82" s="16">
        <v>0.20881944444444445</v>
      </c>
      <c r="G82" s="16">
        <v>0</v>
      </c>
      <c r="H82" s="17">
        <f t="shared" si="8"/>
        <v>0.004247685185185174</v>
      </c>
      <c r="I82" s="18">
        <v>0</v>
      </c>
      <c r="J82" s="18">
        <v>0</v>
      </c>
      <c r="K82" s="18">
        <v>1</v>
      </c>
      <c r="L82" s="18">
        <v>0</v>
      </c>
      <c r="M82" s="18">
        <v>0</v>
      </c>
      <c r="N82" s="15">
        <v>3</v>
      </c>
      <c r="O82" s="18">
        <f t="shared" si="9"/>
        <v>4</v>
      </c>
      <c r="P82" s="19">
        <v>0.00017361111111111112</v>
      </c>
      <c r="Q82" s="16">
        <f t="shared" si="10"/>
        <v>0.0006944444444444445</v>
      </c>
      <c r="R82" s="16">
        <f t="shared" si="11"/>
        <v>0.004942129629629618</v>
      </c>
      <c r="S82" s="15">
        <v>71</v>
      </c>
      <c r="T82" s="20">
        <f>R82*100%/R12</f>
        <v>1.9677419354838703</v>
      </c>
      <c r="U82" s="15"/>
    </row>
    <row r="83" spans="1:21" s="21" customFormat="1" ht="10.5" customHeight="1">
      <c r="A83" s="13">
        <v>72</v>
      </c>
      <c r="B83" s="14" t="s">
        <v>124</v>
      </c>
      <c r="C83" s="15" t="s">
        <v>87</v>
      </c>
      <c r="D83" s="15">
        <v>1101</v>
      </c>
      <c r="E83" s="16">
        <v>0.15555555555555556</v>
      </c>
      <c r="F83" s="16">
        <v>0.15949074074074074</v>
      </c>
      <c r="G83" s="16">
        <v>0</v>
      </c>
      <c r="H83" s="17">
        <f t="shared" si="8"/>
        <v>0.0039351851851851805</v>
      </c>
      <c r="I83" s="18">
        <v>2</v>
      </c>
      <c r="J83" s="18">
        <v>3</v>
      </c>
      <c r="K83" s="18">
        <v>0</v>
      </c>
      <c r="L83" s="18">
        <v>0</v>
      </c>
      <c r="M83" s="18">
        <v>0</v>
      </c>
      <c r="N83" s="15">
        <v>1</v>
      </c>
      <c r="O83" s="18">
        <f t="shared" si="9"/>
        <v>6</v>
      </c>
      <c r="P83" s="19">
        <v>0.00017361111111111112</v>
      </c>
      <c r="Q83" s="16">
        <f t="shared" si="10"/>
        <v>0.0010416666666666667</v>
      </c>
      <c r="R83" s="16">
        <f t="shared" si="11"/>
        <v>0.004976851851851847</v>
      </c>
      <c r="S83" s="15">
        <v>72</v>
      </c>
      <c r="T83" s="20">
        <f>R83*100%/R12</f>
        <v>1.9815668202764996</v>
      </c>
      <c r="U83" s="15"/>
    </row>
    <row r="84" spans="1:21" s="21" customFormat="1" ht="10.5" customHeight="1">
      <c r="A84" s="13">
        <v>73</v>
      </c>
      <c r="B84" s="22" t="s">
        <v>125</v>
      </c>
      <c r="C84" s="23" t="s">
        <v>89</v>
      </c>
      <c r="D84" s="23">
        <v>501</v>
      </c>
      <c r="E84" s="16">
        <v>0</v>
      </c>
      <c r="F84" s="16">
        <v>0.00400462962962963</v>
      </c>
      <c r="G84" s="16">
        <v>0</v>
      </c>
      <c r="H84" s="17">
        <f t="shared" si="8"/>
        <v>0.00400462962962963</v>
      </c>
      <c r="I84" s="18">
        <v>2</v>
      </c>
      <c r="J84" s="18">
        <v>0</v>
      </c>
      <c r="K84" s="18">
        <v>1</v>
      </c>
      <c r="L84" s="18">
        <v>3</v>
      </c>
      <c r="M84" s="18">
        <v>0</v>
      </c>
      <c r="N84" s="15">
        <v>0</v>
      </c>
      <c r="O84" s="18">
        <f t="shared" si="9"/>
        <v>6</v>
      </c>
      <c r="P84" s="19">
        <v>0.00017361111111111112</v>
      </c>
      <c r="Q84" s="16">
        <f t="shared" si="10"/>
        <v>0.0010416666666666667</v>
      </c>
      <c r="R84" s="16">
        <f t="shared" si="11"/>
        <v>0.005046296296296296</v>
      </c>
      <c r="S84" s="15">
        <v>73</v>
      </c>
      <c r="T84" s="20">
        <f>R84*100%/R12</f>
        <v>2.009216589861755</v>
      </c>
      <c r="U84" s="15"/>
    </row>
    <row r="85" spans="1:21" s="21" customFormat="1" ht="10.5" customHeight="1">
      <c r="A85" s="13">
        <v>74</v>
      </c>
      <c r="B85" s="22" t="s">
        <v>126</v>
      </c>
      <c r="C85" s="23" t="s">
        <v>89</v>
      </c>
      <c r="D85" s="23">
        <v>504</v>
      </c>
      <c r="E85" s="16">
        <v>0.007638888888888889</v>
      </c>
      <c r="F85" s="16">
        <v>0.011296296296296296</v>
      </c>
      <c r="G85" s="16">
        <v>0</v>
      </c>
      <c r="H85" s="17">
        <f t="shared" si="8"/>
        <v>0.003657407407407407</v>
      </c>
      <c r="I85" s="18">
        <v>2</v>
      </c>
      <c r="J85" s="18">
        <v>0</v>
      </c>
      <c r="K85" s="18">
        <v>0</v>
      </c>
      <c r="L85" s="18">
        <v>6</v>
      </c>
      <c r="M85" s="18">
        <v>0</v>
      </c>
      <c r="N85" s="15">
        <v>0</v>
      </c>
      <c r="O85" s="18">
        <f t="shared" si="9"/>
        <v>8</v>
      </c>
      <c r="P85" s="19">
        <v>0.00017361111111111112</v>
      </c>
      <c r="Q85" s="16">
        <f t="shared" si="10"/>
        <v>0.001388888888888889</v>
      </c>
      <c r="R85" s="16">
        <f t="shared" si="11"/>
        <v>0.005046296296296296</v>
      </c>
      <c r="S85" s="15">
        <v>74</v>
      </c>
      <c r="T85" s="20">
        <f>R85*100%/R12</f>
        <v>2.009216589861755</v>
      </c>
      <c r="U85" s="15"/>
    </row>
    <row r="86" spans="1:21" s="21" customFormat="1" ht="10.5" customHeight="1">
      <c r="A86" s="13">
        <v>75</v>
      </c>
      <c r="B86" s="22" t="s">
        <v>127</v>
      </c>
      <c r="C86" s="23" t="s">
        <v>121</v>
      </c>
      <c r="D86" s="23">
        <v>2201</v>
      </c>
      <c r="E86" s="16">
        <v>0.05364583333333334</v>
      </c>
      <c r="F86" s="16">
        <v>0.0579050925925926</v>
      </c>
      <c r="G86" s="16">
        <v>0</v>
      </c>
      <c r="H86" s="17">
        <f t="shared" si="8"/>
        <v>0.004259259259259261</v>
      </c>
      <c r="I86" s="18">
        <v>5</v>
      </c>
      <c r="J86" s="18">
        <v>0</v>
      </c>
      <c r="K86" s="18">
        <v>0</v>
      </c>
      <c r="L86" s="18">
        <v>0</v>
      </c>
      <c r="M86" s="18">
        <v>0</v>
      </c>
      <c r="N86" s="15">
        <v>0</v>
      </c>
      <c r="O86" s="18">
        <f t="shared" si="9"/>
        <v>5</v>
      </c>
      <c r="P86" s="19">
        <v>0.00017361111111111112</v>
      </c>
      <c r="Q86" s="16">
        <f t="shared" si="10"/>
        <v>0.0008680555555555556</v>
      </c>
      <c r="R86" s="16">
        <f t="shared" si="11"/>
        <v>0.005127314814814817</v>
      </c>
      <c r="S86" s="15">
        <v>75</v>
      </c>
      <c r="T86" s="20">
        <f>R86*100%/R12</f>
        <v>2.0414746543778852</v>
      </c>
      <c r="U86" s="15"/>
    </row>
    <row r="87" spans="1:21" s="21" customFormat="1" ht="10.5" customHeight="1">
      <c r="A87" s="13">
        <v>76</v>
      </c>
      <c r="B87" s="14" t="s">
        <v>128</v>
      </c>
      <c r="C87" s="15" t="s">
        <v>87</v>
      </c>
      <c r="D87" s="15">
        <v>1102</v>
      </c>
      <c r="E87" s="16">
        <v>0.15719907407407407</v>
      </c>
      <c r="F87" s="16">
        <v>0.16145833333333334</v>
      </c>
      <c r="G87" s="16">
        <v>0</v>
      </c>
      <c r="H87" s="17">
        <f t="shared" si="8"/>
        <v>0.004259259259259268</v>
      </c>
      <c r="I87" s="18">
        <v>0</v>
      </c>
      <c r="J87" s="18">
        <v>0</v>
      </c>
      <c r="K87" s="18">
        <v>1</v>
      </c>
      <c r="L87" s="18">
        <v>0</v>
      </c>
      <c r="M87" s="18">
        <v>3</v>
      </c>
      <c r="N87" s="15">
        <v>1</v>
      </c>
      <c r="O87" s="18">
        <f t="shared" si="9"/>
        <v>5</v>
      </c>
      <c r="P87" s="19">
        <v>0.00017361111111111112</v>
      </c>
      <c r="Q87" s="16">
        <f t="shared" si="10"/>
        <v>0.0008680555555555556</v>
      </c>
      <c r="R87" s="16">
        <f t="shared" si="11"/>
        <v>0.005127314814814824</v>
      </c>
      <c r="S87" s="15">
        <v>76</v>
      </c>
      <c r="T87" s="20">
        <f>R87*100%/R12</f>
        <v>2.041474654377888</v>
      </c>
      <c r="U87" s="15"/>
    </row>
    <row r="88" spans="1:21" s="21" customFormat="1" ht="10.5" customHeight="1">
      <c r="A88" s="13">
        <v>77</v>
      </c>
      <c r="B88" s="24" t="s">
        <v>129</v>
      </c>
      <c r="C88" s="15" t="s">
        <v>110</v>
      </c>
      <c r="D88" s="15">
        <v>301</v>
      </c>
      <c r="E88" s="16">
        <v>0.1728587962962963</v>
      </c>
      <c r="F88" s="16">
        <v>0.17765046296296297</v>
      </c>
      <c r="G88" s="16">
        <v>0</v>
      </c>
      <c r="H88" s="17">
        <f t="shared" si="8"/>
        <v>0.004791666666666666</v>
      </c>
      <c r="I88" s="18">
        <v>1</v>
      </c>
      <c r="J88" s="18">
        <v>0</v>
      </c>
      <c r="K88" s="18">
        <v>0</v>
      </c>
      <c r="L88" s="18">
        <v>1</v>
      </c>
      <c r="M88" s="18">
        <v>0</v>
      </c>
      <c r="N88" s="15">
        <v>0</v>
      </c>
      <c r="O88" s="18">
        <f t="shared" si="9"/>
        <v>2</v>
      </c>
      <c r="P88" s="19">
        <v>0.00017361111111111112</v>
      </c>
      <c r="Q88" s="16">
        <f t="shared" si="10"/>
        <v>0.00034722222222222224</v>
      </c>
      <c r="R88" s="16">
        <f t="shared" si="11"/>
        <v>0.005138888888888888</v>
      </c>
      <c r="S88" s="15">
        <v>77</v>
      </c>
      <c r="T88" s="20">
        <f>R88*100%/R12</f>
        <v>2.0460829493087593</v>
      </c>
      <c r="U88" s="15"/>
    </row>
    <row r="89" spans="1:21" s="21" customFormat="1" ht="10.5" customHeight="1">
      <c r="A89" s="13">
        <v>78</v>
      </c>
      <c r="B89" s="14" t="s">
        <v>130</v>
      </c>
      <c r="C89" s="15" t="s">
        <v>48</v>
      </c>
      <c r="D89" s="15">
        <v>1801</v>
      </c>
      <c r="E89" s="16">
        <v>0.24859953703703705</v>
      </c>
      <c r="F89" s="16">
        <v>0.2537037037037037</v>
      </c>
      <c r="G89" s="16">
        <v>0</v>
      </c>
      <c r="H89" s="17">
        <f t="shared" si="8"/>
        <v>0.00510416666666666</v>
      </c>
      <c r="I89" s="18">
        <v>2</v>
      </c>
      <c r="J89" s="18">
        <v>0</v>
      </c>
      <c r="K89" s="18">
        <v>0</v>
      </c>
      <c r="L89" s="18">
        <v>0</v>
      </c>
      <c r="M89" s="18">
        <v>0</v>
      </c>
      <c r="N89" s="15">
        <v>0</v>
      </c>
      <c r="O89" s="18">
        <f t="shared" si="9"/>
        <v>2</v>
      </c>
      <c r="P89" s="19">
        <v>0.00017361111111111112</v>
      </c>
      <c r="Q89" s="16">
        <f t="shared" si="10"/>
        <v>0.00034722222222222224</v>
      </c>
      <c r="R89" s="16">
        <f t="shared" si="11"/>
        <v>0.0054513888888888815</v>
      </c>
      <c r="S89" s="15">
        <v>78</v>
      </c>
      <c r="T89" s="20">
        <f>R89*100%/R12</f>
        <v>2.1705069124423977</v>
      </c>
      <c r="U89" s="15"/>
    </row>
    <row r="90" spans="1:21" s="21" customFormat="1" ht="10.5" customHeight="1">
      <c r="A90" s="13">
        <v>79</v>
      </c>
      <c r="B90" s="14" t="s">
        <v>131</v>
      </c>
      <c r="C90" s="15" t="s">
        <v>112</v>
      </c>
      <c r="D90" s="15">
        <v>2001</v>
      </c>
      <c r="E90" s="16">
        <v>0.24763888888888888</v>
      </c>
      <c r="F90" s="16">
        <v>0.2522800925925926</v>
      </c>
      <c r="G90" s="16">
        <v>0</v>
      </c>
      <c r="H90" s="17">
        <f t="shared" si="8"/>
        <v>0.004641203703703717</v>
      </c>
      <c r="I90" s="18">
        <v>1</v>
      </c>
      <c r="J90" s="18">
        <v>1</v>
      </c>
      <c r="K90" s="18">
        <v>0</v>
      </c>
      <c r="L90" s="18">
        <v>0</v>
      </c>
      <c r="M90" s="18">
        <v>0</v>
      </c>
      <c r="N90" s="15">
        <v>3</v>
      </c>
      <c r="O90" s="18">
        <f t="shared" si="9"/>
        <v>5</v>
      </c>
      <c r="P90" s="19">
        <v>0.00017361111111111112</v>
      </c>
      <c r="Q90" s="16">
        <f t="shared" si="10"/>
        <v>0.0008680555555555556</v>
      </c>
      <c r="R90" s="16">
        <f t="shared" si="11"/>
        <v>0.005509259259259273</v>
      </c>
      <c r="S90" s="15">
        <v>79</v>
      </c>
      <c r="T90" s="20">
        <f>R90*100%/R12</f>
        <v>2.193548387096784</v>
      </c>
      <c r="U90" s="15"/>
    </row>
    <row r="91" spans="1:21" s="21" customFormat="1" ht="10.5" customHeight="1">
      <c r="A91" s="13">
        <v>80</v>
      </c>
      <c r="B91" s="22" t="s">
        <v>132</v>
      </c>
      <c r="C91" s="23" t="s">
        <v>89</v>
      </c>
      <c r="D91" s="23">
        <v>503</v>
      </c>
      <c r="E91" s="16">
        <v>0.004861111111111111</v>
      </c>
      <c r="F91" s="16">
        <v>0.009212962962962963</v>
      </c>
      <c r="G91" s="16">
        <v>0</v>
      </c>
      <c r="H91" s="17">
        <f t="shared" si="8"/>
        <v>0.0043518518518518515</v>
      </c>
      <c r="I91" s="15">
        <v>3</v>
      </c>
      <c r="J91" s="15">
        <v>3</v>
      </c>
      <c r="K91" s="15">
        <v>1</v>
      </c>
      <c r="L91" s="15">
        <v>0</v>
      </c>
      <c r="M91" s="15">
        <v>0</v>
      </c>
      <c r="N91" s="15">
        <v>0</v>
      </c>
      <c r="O91" s="18">
        <f t="shared" si="9"/>
        <v>7</v>
      </c>
      <c r="P91" s="19">
        <v>0.00017361111111111112</v>
      </c>
      <c r="Q91" s="16">
        <f t="shared" si="10"/>
        <v>0.0012152777777777778</v>
      </c>
      <c r="R91" s="16">
        <f t="shared" si="11"/>
        <v>0.005567129629629629</v>
      </c>
      <c r="S91" s="15">
        <v>80</v>
      </c>
      <c r="T91" s="20">
        <f>R91*100%/R12</f>
        <v>2.216589861751156</v>
      </c>
      <c r="U91" s="15"/>
    </row>
    <row r="92" spans="1:21" s="21" customFormat="1" ht="10.5" customHeight="1">
      <c r="A92" s="13">
        <v>81</v>
      </c>
      <c r="B92" s="14" t="s">
        <v>133</v>
      </c>
      <c r="C92" s="15" t="s">
        <v>110</v>
      </c>
      <c r="D92" s="15">
        <v>302</v>
      </c>
      <c r="E92" s="16">
        <v>0.17552083333333335</v>
      </c>
      <c r="F92" s="16">
        <v>0.17935185185185185</v>
      </c>
      <c r="G92" s="16">
        <v>0</v>
      </c>
      <c r="H92" s="17">
        <f t="shared" si="8"/>
        <v>0.0038310185185184975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5">
        <v>10</v>
      </c>
      <c r="O92" s="18">
        <f t="shared" si="9"/>
        <v>11</v>
      </c>
      <c r="P92" s="19">
        <v>0.00017361111111111112</v>
      </c>
      <c r="Q92" s="16">
        <f t="shared" si="10"/>
        <v>0.0019097222222222224</v>
      </c>
      <c r="R92" s="16">
        <f t="shared" si="11"/>
        <v>0.00574074074074072</v>
      </c>
      <c r="S92" s="15">
        <v>81</v>
      </c>
      <c r="T92" s="20">
        <f>R92*100%/R12</f>
        <v>2.2857142857142816</v>
      </c>
      <c r="U92" s="15"/>
    </row>
    <row r="93" spans="1:21" s="21" customFormat="1" ht="10.5" customHeight="1">
      <c r="A93" s="13">
        <v>82</v>
      </c>
      <c r="B93" s="22" t="s">
        <v>134</v>
      </c>
      <c r="C93" s="23" t="s">
        <v>42</v>
      </c>
      <c r="D93" s="23">
        <v>1904</v>
      </c>
      <c r="E93" s="16">
        <v>0.04334490740740741</v>
      </c>
      <c r="F93" s="16">
        <v>0.04771990740740741</v>
      </c>
      <c r="G93" s="16">
        <v>0</v>
      </c>
      <c r="H93" s="17">
        <f t="shared" si="8"/>
        <v>0.004375000000000004</v>
      </c>
      <c r="I93" s="18">
        <v>5</v>
      </c>
      <c r="J93" s="18">
        <v>2</v>
      </c>
      <c r="K93" s="18">
        <v>0</v>
      </c>
      <c r="L93" s="18">
        <v>0</v>
      </c>
      <c r="M93" s="18">
        <v>0</v>
      </c>
      <c r="N93" s="15">
        <v>1</v>
      </c>
      <c r="O93" s="18">
        <f t="shared" si="9"/>
        <v>8</v>
      </c>
      <c r="P93" s="19">
        <v>0.00017361111111111112</v>
      </c>
      <c r="Q93" s="16">
        <f t="shared" si="10"/>
        <v>0.001388888888888889</v>
      </c>
      <c r="R93" s="16">
        <f t="shared" si="11"/>
        <v>0.005763888888888893</v>
      </c>
      <c r="S93" s="15">
        <v>82</v>
      </c>
      <c r="T93" s="20">
        <f>R93*100%/R12</f>
        <v>2.2949308755760427</v>
      </c>
      <c r="U93" s="15"/>
    </row>
    <row r="94" spans="1:21" s="21" customFormat="1" ht="10.5" customHeight="1">
      <c r="A94" s="13">
        <v>83</v>
      </c>
      <c r="B94" s="14" t="s">
        <v>135</v>
      </c>
      <c r="C94" s="15" t="s">
        <v>123</v>
      </c>
      <c r="D94" s="15">
        <v>1305</v>
      </c>
      <c r="E94" s="16">
        <v>0.21412037037037038</v>
      </c>
      <c r="F94" s="16">
        <v>0.21927083333333333</v>
      </c>
      <c r="G94" s="16">
        <v>0</v>
      </c>
      <c r="H94" s="17">
        <f t="shared" si="8"/>
        <v>0.005150462962962954</v>
      </c>
      <c r="I94" s="18">
        <v>3</v>
      </c>
      <c r="J94" s="18">
        <v>0</v>
      </c>
      <c r="K94" s="18">
        <v>0</v>
      </c>
      <c r="L94" s="18">
        <v>1</v>
      </c>
      <c r="M94" s="18">
        <v>0</v>
      </c>
      <c r="N94" s="15">
        <v>0</v>
      </c>
      <c r="O94" s="18">
        <f t="shared" si="9"/>
        <v>4</v>
      </c>
      <c r="P94" s="19">
        <v>0.00017361111111111112</v>
      </c>
      <c r="Q94" s="16">
        <f t="shared" si="10"/>
        <v>0.0006944444444444445</v>
      </c>
      <c r="R94" s="16">
        <f t="shared" si="11"/>
        <v>0.0058449074074073985</v>
      </c>
      <c r="S94" s="15">
        <v>83</v>
      </c>
      <c r="T94" s="20">
        <f>R94*100%/R12</f>
        <v>2.327188940092167</v>
      </c>
      <c r="U94" s="15"/>
    </row>
    <row r="95" spans="1:21" s="21" customFormat="1" ht="10.5" customHeight="1">
      <c r="A95" s="13">
        <v>84</v>
      </c>
      <c r="B95" s="22" t="s">
        <v>136</v>
      </c>
      <c r="C95" s="23" t="s">
        <v>91</v>
      </c>
      <c r="D95" s="23">
        <v>2304</v>
      </c>
      <c r="E95" s="16">
        <v>0.09577546296296297</v>
      </c>
      <c r="F95" s="16">
        <v>0.09989583333333334</v>
      </c>
      <c r="G95" s="16">
        <v>0</v>
      </c>
      <c r="H95" s="17">
        <f t="shared" si="8"/>
        <v>0.0041203703703703715</v>
      </c>
      <c r="I95" s="18">
        <v>3</v>
      </c>
      <c r="J95" s="18">
        <v>3</v>
      </c>
      <c r="K95" s="18">
        <v>0</v>
      </c>
      <c r="L95" s="18">
        <v>1</v>
      </c>
      <c r="M95" s="18">
        <v>0</v>
      </c>
      <c r="N95" s="15">
        <v>3</v>
      </c>
      <c r="O95" s="18">
        <f t="shared" si="9"/>
        <v>10</v>
      </c>
      <c r="P95" s="19">
        <v>0.00017361111111111112</v>
      </c>
      <c r="Q95" s="16">
        <f t="shared" si="10"/>
        <v>0.0017361111111111112</v>
      </c>
      <c r="R95" s="16">
        <f t="shared" si="11"/>
        <v>0.0058564814814814825</v>
      </c>
      <c r="S95" s="15">
        <v>84</v>
      </c>
      <c r="T95" s="20">
        <f>R95*100%/R12</f>
        <v>2.3317972350230463</v>
      </c>
      <c r="U95" s="15"/>
    </row>
    <row r="96" spans="1:21" s="21" customFormat="1" ht="10.5" customHeight="1">
      <c r="A96" s="13">
        <v>85</v>
      </c>
      <c r="B96" s="14" t="s">
        <v>137</v>
      </c>
      <c r="C96" s="15" t="s">
        <v>123</v>
      </c>
      <c r="D96" s="15">
        <v>1302</v>
      </c>
      <c r="E96" s="16">
        <v>0.2064814814814815</v>
      </c>
      <c r="F96" s="16">
        <v>0.2113773148148148</v>
      </c>
      <c r="G96" s="16">
        <v>0</v>
      </c>
      <c r="H96" s="17">
        <f t="shared" si="8"/>
        <v>0.0048958333333333215</v>
      </c>
      <c r="I96" s="18">
        <v>0</v>
      </c>
      <c r="J96" s="18">
        <v>0</v>
      </c>
      <c r="K96" s="18">
        <v>0</v>
      </c>
      <c r="L96" s="18">
        <v>3</v>
      </c>
      <c r="M96" s="18">
        <v>0</v>
      </c>
      <c r="N96" s="15">
        <v>3</v>
      </c>
      <c r="O96" s="18">
        <f t="shared" si="9"/>
        <v>6</v>
      </c>
      <c r="P96" s="19">
        <v>0.00017361111111111112</v>
      </c>
      <c r="Q96" s="16">
        <f t="shared" si="10"/>
        <v>0.0010416666666666667</v>
      </c>
      <c r="R96" s="16">
        <f t="shared" si="11"/>
        <v>0.005937499999999988</v>
      </c>
      <c r="S96" s="15">
        <v>85</v>
      </c>
      <c r="T96" s="20">
        <f>R96*100%/R12</f>
        <v>2.3640552995391704</v>
      </c>
      <c r="U96" s="15"/>
    </row>
    <row r="97" spans="1:21" s="21" customFormat="1" ht="10.5" customHeight="1">
      <c r="A97" s="13">
        <v>86</v>
      </c>
      <c r="B97" s="14" t="s">
        <v>138</v>
      </c>
      <c r="C97" s="15" t="s">
        <v>115</v>
      </c>
      <c r="D97" s="15">
        <v>703</v>
      </c>
      <c r="E97" s="16">
        <v>0.2333333333333333</v>
      </c>
      <c r="F97" s="16">
        <v>0.23824074074074075</v>
      </c>
      <c r="G97" s="16">
        <v>0</v>
      </c>
      <c r="H97" s="17">
        <f t="shared" si="8"/>
        <v>0.004907407407407444</v>
      </c>
      <c r="I97" s="18">
        <v>1</v>
      </c>
      <c r="J97" s="18">
        <v>1</v>
      </c>
      <c r="K97" s="18">
        <v>0</v>
      </c>
      <c r="L97" s="18">
        <v>0</v>
      </c>
      <c r="M97" s="18">
        <v>0</v>
      </c>
      <c r="N97" s="15">
        <v>4</v>
      </c>
      <c r="O97" s="18">
        <f t="shared" si="9"/>
        <v>6</v>
      </c>
      <c r="P97" s="19">
        <v>0.00017361111111111112</v>
      </c>
      <c r="Q97" s="16">
        <f t="shared" si="10"/>
        <v>0.0010416666666666667</v>
      </c>
      <c r="R97" s="16">
        <f t="shared" si="11"/>
        <v>0.00594907407407411</v>
      </c>
      <c r="S97" s="15">
        <v>86</v>
      </c>
      <c r="T97" s="20">
        <f>R97*100%/R12</f>
        <v>2.368663594470065</v>
      </c>
      <c r="U97" s="15"/>
    </row>
    <row r="98" spans="1:21" s="21" customFormat="1" ht="10.5" customHeight="1">
      <c r="A98" s="13">
        <v>87</v>
      </c>
      <c r="B98" s="14" t="s">
        <v>139</v>
      </c>
      <c r="C98" s="15" t="s">
        <v>119</v>
      </c>
      <c r="D98" s="15">
        <v>1703</v>
      </c>
      <c r="E98" s="16">
        <v>0.1150462962962963</v>
      </c>
      <c r="F98" s="16">
        <v>0.1202199074074074</v>
      </c>
      <c r="G98" s="16">
        <v>0</v>
      </c>
      <c r="H98" s="17">
        <f t="shared" si="8"/>
        <v>0.005173611111111101</v>
      </c>
      <c r="I98" s="18">
        <v>1</v>
      </c>
      <c r="J98" s="18">
        <v>1</v>
      </c>
      <c r="K98" s="18">
        <v>3</v>
      </c>
      <c r="L98" s="18">
        <v>0</v>
      </c>
      <c r="M98" s="18">
        <v>0</v>
      </c>
      <c r="N98" s="15">
        <v>0</v>
      </c>
      <c r="O98" s="18">
        <f t="shared" si="9"/>
        <v>5</v>
      </c>
      <c r="P98" s="19">
        <v>0.00017361111111111112</v>
      </c>
      <c r="Q98" s="16">
        <f t="shared" si="10"/>
        <v>0.0008680555555555556</v>
      </c>
      <c r="R98" s="16">
        <f t="shared" si="11"/>
        <v>0.006041666666666657</v>
      </c>
      <c r="S98" s="15">
        <v>87</v>
      </c>
      <c r="T98" s="20">
        <f>R98*100%/R12</f>
        <v>2.4055299539170516</v>
      </c>
      <c r="U98" s="15"/>
    </row>
    <row r="99" spans="1:21" s="21" customFormat="1" ht="10.5" customHeight="1">
      <c r="A99" s="13">
        <v>88</v>
      </c>
      <c r="B99" s="14" t="s">
        <v>140</v>
      </c>
      <c r="C99" s="15" t="s">
        <v>141</v>
      </c>
      <c r="D99" s="15">
        <v>2401</v>
      </c>
      <c r="E99" s="16">
        <v>0.1728587962962963</v>
      </c>
      <c r="F99" s="16">
        <v>0.1778587962962963</v>
      </c>
      <c r="G99" s="16">
        <v>4.6296296296296294E-05</v>
      </c>
      <c r="H99" s="17">
        <f t="shared" si="8"/>
        <v>0.004953703703703708</v>
      </c>
      <c r="I99" s="18">
        <v>0</v>
      </c>
      <c r="J99" s="18">
        <v>4</v>
      </c>
      <c r="K99" s="18">
        <v>0</v>
      </c>
      <c r="L99" s="18">
        <v>0</v>
      </c>
      <c r="M99" s="18">
        <v>0</v>
      </c>
      <c r="N99" s="15">
        <v>3</v>
      </c>
      <c r="O99" s="18">
        <f t="shared" si="9"/>
        <v>7</v>
      </c>
      <c r="P99" s="19">
        <v>0.00017361111111111112</v>
      </c>
      <c r="Q99" s="16">
        <f t="shared" si="10"/>
        <v>0.0012152777777777778</v>
      </c>
      <c r="R99" s="16">
        <f t="shared" si="11"/>
        <v>0.006168981481481486</v>
      </c>
      <c r="S99" s="15">
        <v>88</v>
      </c>
      <c r="T99" s="20">
        <f>R99*100%/R12</f>
        <v>2.4562211981566886</v>
      </c>
      <c r="U99" s="15"/>
    </row>
    <row r="100" spans="1:21" s="21" customFormat="1" ht="10.5" customHeight="1">
      <c r="A100" s="13">
        <v>89</v>
      </c>
      <c r="B100" s="14" t="s">
        <v>142</v>
      </c>
      <c r="C100" s="15" t="s">
        <v>141</v>
      </c>
      <c r="D100" s="15">
        <v>2403</v>
      </c>
      <c r="E100" s="16">
        <v>0.17866898148148147</v>
      </c>
      <c r="F100" s="16">
        <v>0.18395833333333333</v>
      </c>
      <c r="G100" s="16">
        <v>5.7870370370370366E-05</v>
      </c>
      <c r="H100" s="17">
        <f t="shared" si="8"/>
        <v>0.005231481481481494</v>
      </c>
      <c r="I100" s="18">
        <v>2</v>
      </c>
      <c r="J100" s="18">
        <v>5</v>
      </c>
      <c r="K100" s="18">
        <v>1</v>
      </c>
      <c r="L100" s="18">
        <v>0</v>
      </c>
      <c r="M100" s="18">
        <v>0</v>
      </c>
      <c r="N100" s="15">
        <v>0</v>
      </c>
      <c r="O100" s="18">
        <f t="shared" si="9"/>
        <v>8</v>
      </c>
      <c r="P100" s="19">
        <v>0.00017361111111111112</v>
      </c>
      <c r="Q100" s="16">
        <f t="shared" si="10"/>
        <v>0.001388888888888889</v>
      </c>
      <c r="R100" s="16">
        <f t="shared" si="11"/>
        <v>0.006620370370370383</v>
      </c>
      <c r="S100" s="15">
        <v>89</v>
      </c>
      <c r="T100" s="20">
        <f>R100*100%/R12</f>
        <v>2.63594470046084</v>
      </c>
      <c r="U100" s="15"/>
    </row>
    <row r="101" spans="1:21" s="21" customFormat="1" ht="10.5" customHeight="1">
      <c r="A101" s="13">
        <v>90</v>
      </c>
      <c r="B101" s="14" t="s">
        <v>143</v>
      </c>
      <c r="C101" s="15" t="s">
        <v>115</v>
      </c>
      <c r="D101" s="15">
        <v>704</v>
      </c>
      <c r="E101" s="16">
        <v>0.2354166666666667</v>
      </c>
      <c r="F101" s="16">
        <v>0.2408796296296296</v>
      </c>
      <c r="G101" s="16">
        <v>0</v>
      </c>
      <c r="H101" s="17">
        <f t="shared" si="8"/>
        <v>0.0054629629629629195</v>
      </c>
      <c r="I101" s="18">
        <v>2</v>
      </c>
      <c r="J101" s="18">
        <v>0</v>
      </c>
      <c r="K101" s="18">
        <v>0</v>
      </c>
      <c r="L101" s="18">
        <v>3</v>
      </c>
      <c r="M101" s="18">
        <v>1</v>
      </c>
      <c r="N101" s="15">
        <v>1</v>
      </c>
      <c r="O101" s="18">
        <f t="shared" si="9"/>
        <v>7</v>
      </c>
      <c r="P101" s="19">
        <v>0.00017361111111111112</v>
      </c>
      <c r="Q101" s="16">
        <f t="shared" si="10"/>
        <v>0.0012152777777777778</v>
      </c>
      <c r="R101" s="16">
        <f t="shared" si="11"/>
        <v>0.006678240740740697</v>
      </c>
      <c r="S101" s="15">
        <v>90</v>
      </c>
      <c r="T101" s="20">
        <f>R101*100%/R12</f>
        <v>2.6589861751151953</v>
      </c>
      <c r="U101" s="15"/>
    </row>
    <row r="102" spans="1:21" s="21" customFormat="1" ht="10.5" customHeight="1">
      <c r="A102" s="13">
        <v>91</v>
      </c>
      <c r="B102" s="22" t="s">
        <v>144</v>
      </c>
      <c r="C102" s="23" t="s">
        <v>91</v>
      </c>
      <c r="D102" s="23">
        <v>2303</v>
      </c>
      <c r="E102" s="16">
        <v>0.09375</v>
      </c>
      <c r="F102" s="16">
        <v>0.09847222222222222</v>
      </c>
      <c r="G102" s="16">
        <v>0</v>
      </c>
      <c r="H102" s="17">
        <f t="shared" si="8"/>
        <v>0.004722222222222225</v>
      </c>
      <c r="I102" s="18">
        <v>0</v>
      </c>
      <c r="J102" s="18">
        <v>4</v>
      </c>
      <c r="K102" s="18">
        <v>1</v>
      </c>
      <c r="L102" s="18">
        <v>0</v>
      </c>
      <c r="M102" s="18">
        <v>6</v>
      </c>
      <c r="N102" s="15">
        <v>1</v>
      </c>
      <c r="O102" s="18">
        <f t="shared" si="9"/>
        <v>12</v>
      </c>
      <c r="P102" s="19">
        <v>0.00017361111111111112</v>
      </c>
      <c r="Q102" s="16">
        <f t="shared" si="10"/>
        <v>0.0020833333333333333</v>
      </c>
      <c r="R102" s="16">
        <f t="shared" si="11"/>
        <v>0.006805555555555558</v>
      </c>
      <c r="S102" s="15">
        <v>91</v>
      </c>
      <c r="T102" s="20">
        <f>R102*100%/R12</f>
        <v>2.7096774193548447</v>
      </c>
      <c r="U102" s="15"/>
    </row>
    <row r="103" spans="1:21" s="21" customFormat="1" ht="10.5" customHeight="1">
      <c r="A103" s="13">
        <v>92</v>
      </c>
      <c r="B103" s="14" t="s">
        <v>145</v>
      </c>
      <c r="C103" s="15" t="s">
        <v>112</v>
      </c>
      <c r="D103" s="15">
        <v>2005</v>
      </c>
      <c r="E103" s="16">
        <v>0.2555555555555556</v>
      </c>
      <c r="F103" s="16">
        <v>0.26100694444444444</v>
      </c>
      <c r="G103" s="16">
        <v>0</v>
      </c>
      <c r="H103" s="17">
        <f t="shared" si="8"/>
        <v>0.005451388888888853</v>
      </c>
      <c r="I103" s="18">
        <v>5</v>
      </c>
      <c r="J103" s="18">
        <v>3</v>
      </c>
      <c r="K103" s="18">
        <v>0</v>
      </c>
      <c r="L103" s="18">
        <v>1</v>
      </c>
      <c r="M103" s="18">
        <v>0</v>
      </c>
      <c r="N103" s="15">
        <v>1</v>
      </c>
      <c r="O103" s="18">
        <f t="shared" si="9"/>
        <v>10</v>
      </c>
      <c r="P103" s="19">
        <v>0.00017361111111111112</v>
      </c>
      <c r="Q103" s="16">
        <f t="shared" si="10"/>
        <v>0.0017361111111111112</v>
      </c>
      <c r="R103" s="16">
        <f t="shared" si="11"/>
        <v>0.007187499999999964</v>
      </c>
      <c r="S103" s="15">
        <v>92</v>
      </c>
      <c r="T103" s="20">
        <f>R103*100%/R12</f>
        <v>2.8617511520737238</v>
      </c>
      <c r="U103" s="15"/>
    </row>
    <row r="104" spans="1:21" s="21" customFormat="1" ht="10.5" customHeight="1">
      <c r="A104" s="13">
        <v>93</v>
      </c>
      <c r="B104" s="22" t="s">
        <v>146</v>
      </c>
      <c r="C104" s="23" t="s">
        <v>89</v>
      </c>
      <c r="D104" s="23">
        <v>502</v>
      </c>
      <c r="E104" s="16">
        <v>0.002777777777777778</v>
      </c>
      <c r="F104" s="16">
        <v>0.007002314814814815</v>
      </c>
      <c r="G104" s="16">
        <v>0</v>
      </c>
      <c r="H104" s="17">
        <f t="shared" si="8"/>
        <v>0.004224537037037037</v>
      </c>
      <c r="I104" s="15">
        <v>4</v>
      </c>
      <c r="J104" s="15">
        <v>4</v>
      </c>
      <c r="K104" s="15">
        <v>1</v>
      </c>
      <c r="L104" s="15">
        <v>9</v>
      </c>
      <c r="M104" s="15">
        <v>0</v>
      </c>
      <c r="N104" s="15">
        <v>0</v>
      </c>
      <c r="O104" s="18">
        <f t="shared" si="9"/>
        <v>18</v>
      </c>
      <c r="P104" s="19">
        <v>0.00017361111111111112</v>
      </c>
      <c r="Q104" s="16">
        <f t="shared" si="10"/>
        <v>0.003125</v>
      </c>
      <c r="R104" s="16">
        <f t="shared" si="11"/>
        <v>0.007349537037037037</v>
      </c>
      <c r="S104" s="15">
        <v>93</v>
      </c>
      <c r="T104" s="20">
        <f>R104*100%/R12</f>
        <v>2.9262672811059964</v>
      </c>
      <c r="U104" s="15"/>
    </row>
    <row r="105" spans="1:21" s="21" customFormat="1" ht="10.5" customHeight="1">
      <c r="A105" s="13">
        <v>94</v>
      </c>
      <c r="B105" s="14" t="s">
        <v>147</v>
      </c>
      <c r="C105" s="15" t="s">
        <v>141</v>
      </c>
      <c r="D105" s="15">
        <v>2402</v>
      </c>
      <c r="E105" s="16">
        <v>0.17552083333333335</v>
      </c>
      <c r="F105" s="16">
        <v>0.18107638888888888</v>
      </c>
      <c r="G105" s="16">
        <v>0</v>
      </c>
      <c r="H105" s="17">
        <f t="shared" si="8"/>
        <v>0.005555555555555536</v>
      </c>
      <c r="I105" s="18">
        <v>4</v>
      </c>
      <c r="J105" s="18">
        <v>6</v>
      </c>
      <c r="K105" s="18">
        <v>0</v>
      </c>
      <c r="L105" s="18">
        <v>0</v>
      </c>
      <c r="M105" s="18">
        <v>1</v>
      </c>
      <c r="N105" s="15">
        <v>0</v>
      </c>
      <c r="O105" s="18">
        <f t="shared" si="9"/>
        <v>11</v>
      </c>
      <c r="P105" s="19">
        <v>0.00017361111111111112</v>
      </c>
      <c r="Q105" s="16">
        <f t="shared" si="10"/>
        <v>0.0019097222222222224</v>
      </c>
      <c r="R105" s="16">
        <f t="shared" si="11"/>
        <v>0.007465277777777758</v>
      </c>
      <c r="S105" s="15">
        <v>94</v>
      </c>
      <c r="T105" s="20">
        <f>R105*100%/R12</f>
        <v>2.972350230414744</v>
      </c>
      <c r="U105" s="15"/>
    </row>
    <row r="106" spans="1:21" s="21" customFormat="1" ht="10.5" customHeight="1">
      <c r="A106" s="13">
        <v>95</v>
      </c>
      <c r="B106" s="14" t="s">
        <v>148</v>
      </c>
      <c r="C106" s="15" t="s">
        <v>141</v>
      </c>
      <c r="D106" s="15">
        <v>2405</v>
      </c>
      <c r="E106" s="16">
        <v>0.18344907407407407</v>
      </c>
      <c r="F106" s="16">
        <v>0.18765046296296295</v>
      </c>
      <c r="G106" s="16">
        <v>0</v>
      </c>
      <c r="H106" s="17">
        <f t="shared" si="8"/>
        <v>0.0042013888888888795</v>
      </c>
      <c r="I106" s="18">
        <v>6</v>
      </c>
      <c r="J106" s="18">
        <v>6</v>
      </c>
      <c r="K106" s="18">
        <v>1</v>
      </c>
      <c r="L106" s="18">
        <v>4</v>
      </c>
      <c r="M106" s="18">
        <v>0</v>
      </c>
      <c r="N106" s="15">
        <v>3</v>
      </c>
      <c r="O106" s="18">
        <f t="shared" si="9"/>
        <v>20</v>
      </c>
      <c r="P106" s="19">
        <v>0.00017361111111111112</v>
      </c>
      <c r="Q106" s="16">
        <f t="shared" si="10"/>
        <v>0.0034722222222222225</v>
      </c>
      <c r="R106" s="16">
        <f t="shared" si="11"/>
        <v>0.0076736111111111015</v>
      </c>
      <c r="S106" s="15">
        <v>95</v>
      </c>
      <c r="T106" s="20">
        <f>R106*100%/R12</f>
        <v>3.055299539170509</v>
      </c>
      <c r="U106" s="15"/>
    </row>
    <row r="107" spans="1:21" s="21" customFormat="1" ht="10.5" customHeight="1">
      <c r="A107" s="13">
        <v>96</v>
      </c>
      <c r="B107" s="14" t="s">
        <v>149</v>
      </c>
      <c r="C107" s="15" t="s">
        <v>123</v>
      </c>
      <c r="D107" s="15">
        <v>1303</v>
      </c>
      <c r="E107" s="16">
        <v>0.20837962962962964</v>
      </c>
      <c r="F107" s="16">
        <v>0.21328703703703702</v>
      </c>
      <c r="G107" s="16">
        <v>0</v>
      </c>
      <c r="H107" s="17">
        <f t="shared" si="8"/>
        <v>0.004907407407407388</v>
      </c>
      <c r="I107" s="18">
        <v>7</v>
      </c>
      <c r="J107" s="18">
        <v>0</v>
      </c>
      <c r="K107" s="18">
        <v>0</v>
      </c>
      <c r="L107" s="18">
        <v>4</v>
      </c>
      <c r="M107" s="18">
        <v>4</v>
      </c>
      <c r="N107" s="15">
        <v>1</v>
      </c>
      <c r="O107" s="18">
        <f t="shared" si="9"/>
        <v>16</v>
      </c>
      <c r="P107" s="19">
        <v>0.00017361111111111112</v>
      </c>
      <c r="Q107" s="16">
        <f t="shared" si="10"/>
        <v>0.002777777777777778</v>
      </c>
      <c r="R107" s="16">
        <f t="shared" si="11"/>
        <v>0.0076851851851851664</v>
      </c>
      <c r="S107" s="15">
        <v>96</v>
      </c>
      <c r="T107" s="20">
        <f>R107*100%/R12</f>
        <v>3.059907834101381</v>
      </c>
      <c r="U107" s="15"/>
    </row>
    <row r="108" spans="1:21" s="21" customFormat="1" ht="10.5" customHeight="1">
      <c r="A108" s="13">
        <v>97</v>
      </c>
      <c r="B108" s="14" t="s">
        <v>150</v>
      </c>
      <c r="C108" s="15" t="s">
        <v>112</v>
      </c>
      <c r="D108" s="15">
        <v>2003</v>
      </c>
      <c r="E108" s="16">
        <v>0.25190972222222224</v>
      </c>
      <c r="F108" s="16">
        <v>0.25710648148148146</v>
      </c>
      <c r="G108" s="16">
        <v>0</v>
      </c>
      <c r="H108" s="17">
        <f aca="true" t="shared" si="12" ref="H108:H115">F108-E108-G108</f>
        <v>0.0051967592592592204</v>
      </c>
      <c r="I108" s="18">
        <v>3</v>
      </c>
      <c r="J108" s="18">
        <v>5</v>
      </c>
      <c r="K108" s="18">
        <v>0</v>
      </c>
      <c r="L108" s="18">
        <v>3</v>
      </c>
      <c r="M108" s="18">
        <v>0</v>
      </c>
      <c r="N108" s="15">
        <v>4</v>
      </c>
      <c r="O108" s="18">
        <f aca="true" t="shared" si="13" ref="O108:O113">SUM(I108:N108)</f>
        <v>15</v>
      </c>
      <c r="P108" s="19">
        <v>0.00017361111111111112</v>
      </c>
      <c r="Q108" s="16">
        <f aca="true" t="shared" si="14" ref="Q108:Q116">O108*P108</f>
        <v>0.002604166666666667</v>
      </c>
      <c r="R108" s="16">
        <f aca="true" t="shared" si="15" ref="R108:R115">Q108+H108</f>
        <v>0.007800925925925887</v>
      </c>
      <c r="S108" s="15">
        <v>97</v>
      </c>
      <c r="T108" s="20">
        <f>R108*100%/R12</f>
        <v>3.105990783410129</v>
      </c>
      <c r="U108" s="15"/>
    </row>
    <row r="109" spans="1:21" s="21" customFormat="1" ht="10.5" customHeight="1">
      <c r="A109" s="13">
        <v>98</v>
      </c>
      <c r="B109" s="14" t="s">
        <v>151</v>
      </c>
      <c r="C109" s="15" t="s">
        <v>110</v>
      </c>
      <c r="D109" s="15">
        <v>304</v>
      </c>
      <c r="E109" s="16">
        <v>0.1810185185185185</v>
      </c>
      <c r="F109" s="16">
        <v>0.1864583333333333</v>
      </c>
      <c r="G109" s="16">
        <v>0</v>
      </c>
      <c r="H109" s="17">
        <f t="shared" si="12"/>
        <v>0.005439814814814814</v>
      </c>
      <c r="I109" s="18">
        <v>0</v>
      </c>
      <c r="J109" s="18">
        <v>4</v>
      </c>
      <c r="K109" s="18">
        <v>2</v>
      </c>
      <c r="L109" s="18">
        <v>1</v>
      </c>
      <c r="M109" s="18">
        <v>0</v>
      </c>
      <c r="N109" s="15">
        <v>7</v>
      </c>
      <c r="O109" s="18">
        <f t="shared" si="13"/>
        <v>14</v>
      </c>
      <c r="P109" s="19">
        <v>0.00017361111111111112</v>
      </c>
      <c r="Q109" s="16">
        <f t="shared" si="14"/>
        <v>0.0024305555555555556</v>
      </c>
      <c r="R109" s="16">
        <f t="shared" si="15"/>
        <v>0.00787037037037037</v>
      </c>
      <c r="S109" s="15">
        <v>98</v>
      </c>
      <c r="T109" s="20">
        <f>R109*100%/R12</f>
        <v>3.1336405529953972</v>
      </c>
      <c r="U109" s="15"/>
    </row>
    <row r="110" spans="1:21" s="21" customFormat="1" ht="10.5" customHeight="1">
      <c r="A110" s="13">
        <v>99</v>
      </c>
      <c r="B110" s="14" t="s">
        <v>152</v>
      </c>
      <c r="C110" s="15" t="s">
        <v>123</v>
      </c>
      <c r="D110" s="15">
        <v>1304</v>
      </c>
      <c r="E110" s="16">
        <v>0.21041666666666667</v>
      </c>
      <c r="F110" s="16">
        <v>0.21697916666666664</v>
      </c>
      <c r="G110" s="16">
        <v>0</v>
      </c>
      <c r="H110" s="17">
        <f t="shared" si="12"/>
        <v>0.006562499999999971</v>
      </c>
      <c r="I110" s="18">
        <v>4</v>
      </c>
      <c r="J110" s="18">
        <v>1</v>
      </c>
      <c r="K110" s="18">
        <v>0</v>
      </c>
      <c r="L110" s="18">
        <v>0</v>
      </c>
      <c r="M110" s="18">
        <v>0</v>
      </c>
      <c r="N110" s="15">
        <v>3</v>
      </c>
      <c r="O110" s="18">
        <f t="shared" si="13"/>
        <v>8</v>
      </c>
      <c r="P110" s="19">
        <v>0.00017361111111111112</v>
      </c>
      <c r="Q110" s="16">
        <f t="shared" si="14"/>
        <v>0.001388888888888889</v>
      </c>
      <c r="R110" s="16">
        <f t="shared" si="15"/>
        <v>0.00795138888888886</v>
      </c>
      <c r="S110" s="15">
        <v>99</v>
      </c>
      <c r="T110" s="20">
        <f>R110*100%/R12</f>
        <v>3.1658986175115156</v>
      </c>
      <c r="U110" s="15"/>
    </row>
    <row r="111" spans="1:21" s="21" customFormat="1" ht="10.5" customHeight="1">
      <c r="A111" s="13">
        <v>100</v>
      </c>
      <c r="B111" s="14" t="s">
        <v>153</v>
      </c>
      <c r="C111" s="15" t="s">
        <v>119</v>
      </c>
      <c r="D111" s="15">
        <v>1702</v>
      </c>
      <c r="E111" s="16">
        <v>0.11192129629629628</v>
      </c>
      <c r="F111" s="16">
        <v>0.11931712962962963</v>
      </c>
      <c r="G111" s="16">
        <v>0</v>
      </c>
      <c r="H111" s="17">
        <f t="shared" si="12"/>
        <v>0.0073958333333333515</v>
      </c>
      <c r="I111" s="18">
        <v>2</v>
      </c>
      <c r="J111" s="18">
        <v>1</v>
      </c>
      <c r="K111" s="18">
        <v>0</v>
      </c>
      <c r="L111" s="18">
        <v>0</v>
      </c>
      <c r="M111" s="18">
        <v>0</v>
      </c>
      <c r="N111" s="15">
        <v>1</v>
      </c>
      <c r="O111" s="18">
        <f t="shared" si="13"/>
        <v>4</v>
      </c>
      <c r="P111" s="19">
        <v>0.00017361111111111112</v>
      </c>
      <c r="Q111" s="16">
        <f t="shared" si="14"/>
        <v>0.0006944444444444445</v>
      </c>
      <c r="R111" s="16">
        <f t="shared" si="15"/>
        <v>0.008090277777777795</v>
      </c>
      <c r="S111" s="15">
        <v>100</v>
      </c>
      <c r="T111" s="20">
        <f>R111*100%/R12</f>
        <v>3.221198156682041</v>
      </c>
      <c r="U111" s="15"/>
    </row>
    <row r="112" spans="1:21" s="21" customFormat="1" ht="10.5" customHeight="1">
      <c r="A112" s="13">
        <v>101</v>
      </c>
      <c r="B112" s="22" t="s">
        <v>154</v>
      </c>
      <c r="C112" s="23" t="s">
        <v>121</v>
      </c>
      <c r="D112" s="23">
        <v>2203</v>
      </c>
      <c r="E112" s="16">
        <v>0.05775462962962963</v>
      </c>
      <c r="F112" s="16">
        <v>0.06398148148148149</v>
      </c>
      <c r="G112" s="16">
        <v>0</v>
      </c>
      <c r="H112" s="17">
        <f t="shared" si="12"/>
        <v>0.006226851851851858</v>
      </c>
      <c r="I112" s="18">
        <v>4</v>
      </c>
      <c r="J112" s="18">
        <v>0</v>
      </c>
      <c r="K112" s="18">
        <v>1</v>
      </c>
      <c r="L112" s="18">
        <v>4</v>
      </c>
      <c r="M112" s="18">
        <v>0</v>
      </c>
      <c r="N112" s="15">
        <v>3</v>
      </c>
      <c r="O112" s="18">
        <f t="shared" si="13"/>
        <v>12</v>
      </c>
      <c r="P112" s="19">
        <v>0.00017361111111111112</v>
      </c>
      <c r="Q112" s="16">
        <f t="shared" si="14"/>
        <v>0.0020833333333333333</v>
      </c>
      <c r="R112" s="16">
        <f t="shared" si="15"/>
        <v>0.008310185185185191</v>
      </c>
      <c r="S112" s="15">
        <v>101</v>
      </c>
      <c r="T112" s="20">
        <f>R112*100%/R12</f>
        <v>3.308755760368672</v>
      </c>
      <c r="U112" s="15"/>
    </row>
    <row r="113" spans="1:21" s="21" customFormat="1" ht="10.5" customHeight="1">
      <c r="A113" s="13">
        <v>102</v>
      </c>
      <c r="B113" s="14" t="s">
        <v>155</v>
      </c>
      <c r="C113" s="15" t="s">
        <v>112</v>
      </c>
      <c r="D113" s="15">
        <v>2002</v>
      </c>
      <c r="E113" s="16">
        <v>0.24859953703703705</v>
      </c>
      <c r="F113" s="16">
        <v>0.2546527777777778</v>
      </c>
      <c r="G113" s="16">
        <v>0</v>
      </c>
      <c r="H113" s="17">
        <f t="shared" si="12"/>
        <v>0.006053240740740734</v>
      </c>
      <c r="I113" s="18">
        <v>7</v>
      </c>
      <c r="J113" s="18">
        <v>1</v>
      </c>
      <c r="K113" s="18">
        <v>0</v>
      </c>
      <c r="L113" s="18">
        <v>2</v>
      </c>
      <c r="M113" s="18">
        <v>0</v>
      </c>
      <c r="N113" s="15">
        <v>4</v>
      </c>
      <c r="O113" s="18">
        <f t="shared" si="13"/>
        <v>14</v>
      </c>
      <c r="P113" s="19">
        <v>0.00017361111111111112</v>
      </c>
      <c r="Q113" s="16">
        <f t="shared" si="14"/>
        <v>0.0024305555555555556</v>
      </c>
      <c r="R113" s="16">
        <f t="shared" si="15"/>
        <v>0.00848379629629629</v>
      </c>
      <c r="S113" s="15">
        <v>102</v>
      </c>
      <c r="T113" s="20">
        <f>R113*100%/R12</f>
        <v>3.377880184331801</v>
      </c>
      <c r="U113" s="15"/>
    </row>
    <row r="114" spans="1:21" s="21" customFormat="1" ht="10.5" customHeight="1">
      <c r="A114" s="13">
        <v>103</v>
      </c>
      <c r="B114" s="14" t="s">
        <v>156</v>
      </c>
      <c r="C114" s="15" t="s">
        <v>115</v>
      </c>
      <c r="D114" s="15">
        <v>702</v>
      </c>
      <c r="E114" s="16">
        <v>0.23055555555555554</v>
      </c>
      <c r="F114" s="16">
        <v>0.23680555555555557</v>
      </c>
      <c r="G114" s="16"/>
      <c r="H114" s="17">
        <f t="shared" si="12"/>
        <v>0.006250000000000033</v>
      </c>
      <c r="I114" s="18">
        <v>4</v>
      </c>
      <c r="J114" s="18">
        <v>2</v>
      </c>
      <c r="K114" s="18">
        <v>0</v>
      </c>
      <c r="L114" s="18">
        <v>0</v>
      </c>
      <c r="M114" s="18">
        <v>1</v>
      </c>
      <c r="N114" s="15" t="s">
        <v>157</v>
      </c>
      <c r="O114" s="18">
        <v>13</v>
      </c>
      <c r="P114" s="19">
        <v>0.00017361111111111112</v>
      </c>
      <c r="Q114" s="16">
        <f t="shared" si="14"/>
        <v>0.0022569444444444447</v>
      </c>
      <c r="R114" s="16">
        <f t="shared" si="15"/>
        <v>0.008506944444444478</v>
      </c>
      <c r="S114" s="15">
        <v>103</v>
      </c>
      <c r="T114" s="20">
        <f>R114*100%/R12</f>
        <v>3.3870967741935685</v>
      </c>
      <c r="U114" s="15"/>
    </row>
    <row r="115" spans="1:21" s="21" customFormat="1" ht="10.5" customHeight="1">
      <c r="A115" s="13">
        <v>104</v>
      </c>
      <c r="B115" s="14" t="s">
        <v>158</v>
      </c>
      <c r="C115" s="15" t="s">
        <v>141</v>
      </c>
      <c r="D115" s="15">
        <v>2404</v>
      </c>
      <c r="E115" s="16">
        <v>0.1810185185185185</v>
      </c>
      <c r="F115" s="16">
        <v>0.1853935185185185</v>
      </c>
      <c r="G115" s="16">
        <v>0</v>
      </c>
      <c r="H115" s="17">
        <f t="shared" si="12"/>
        <v>0.004375000000000018</v>
      </c>
      <c r="I115" s="18">
        <v>6</v>
      </c>
      <c r="J115" s="18">
        <v>7</v>
      </c>
      <c r="K115" s="18">
        <v>1</v>
      </c>
      <c r="L115" s="18">
        <v>3</v>
      </c>
      <c r="M115" s="18">
        <v>3</v>
      </c>
      <c r="N115" s="15">
        <v>13</v>
      </c>
      <c r="O115" s="18">
        <f>SUM(I115:N115)</f>
        <v>33</v>
      </c>
      <c r="P115" s="19">
        <v>0.00017361111111111112</v>
      </c>
      <c r="Q115" s="16">
        <f t="shared" si="14"/>
        <v>0.005729166666666667</v>
      </c>
      <c r="R115" s="16">
        <f t="shared" si="15"/>
        <v>0.010104166666666685</v>
      </c>
      <c r="S115" s="15">
        <v>104</v>
      </c>
      <c r="T115" s="20">
        <f>R116*100%/R12</f>
        <v>0</v>
      </c>
      <c r="U115" s="15"/>
    </row>
    <row r="116" spans="1:21" s="21" customFormat="1" ht="10.5" customHeight="1">
      <c r="A116" s="13">
        <v>105</v>
      </c>
      <c r="B116" s="14" t="s">
        <v>159</v>
      </c>
      <c r="C116" s="15" t="s">
        <v>119</v>
      </c>
      <c r="D116" s="15">
        <v>1704</v>
      </c>
      <c r="E116" s="16">
        <v>0.11672453703703704</v>
      </c>
      <c r="F116" s="16" t="s">
        <v>160</v>
      </c>
      <c r="G116" s="16"/>
      <c r="H116" s="17"/>
      <c r="I116" s="15">
        <v>4</v>
      </c>
      <c r="J116" s="15">
        <v>4</v>
      </c>
      <c r="K116" s="15">
        <v>0</v>
      </c>
      <c r="L116" s="15">
        <v>0</v>
      </c>
      <c r="M116" s="15">
        <v>0</v>
      </c>
      <c r="N116" s="15">
        <v>0</v>
      </c>
      <c r="O116" s="18">
        <f>SUM(I116:N116)</f>
        <v>8</v>
      </c>
      <c r="P116" s="19">
        <v>0.00017361111111111112</v>
      </c>
      <c r="Q116" s="16">
        <f t="shared" si="14"/>
        <v>0.001388888888888889</v>
      </c>
      <c r="R116" s="16"/>
      <c r="S116" s="15"/>
      <c r="T116" s="20"/>
      <c r="U116" s="15"/>
    </row>
    <row r="117" spans="1:21" s="21" customFormat="1" ht="9.75" customHeight="1">
      <c r="A117" s="25"/>
      <c r="T117" s="26"/>
      <c r="U117" s="27"/>
    </row>
    <row r="118" spans="1:21" s="21" customFormat="1" ht="9.75" customHeight="1">
      <c r="A118" s="25"/>
      <c r="B118" s="21" t="s">
        <v>161</v>
      </c>
      <c r="I118" s="28"/>
      <c r="J118" s="28"/>
      <c r="K118" s="28"/>
      <c r="L118" s="28"/>
      <c r="M118" s="28"/>
      <c r="N118" s="27"/>
      <c r="O118" s="27"/>
      <c r="P118" s="27"/>
      <c r="Q118" s="29"/>
      <c r="R118" s="29"/>
      <c r="S118" s="27"/>
      <c r="T118" s="26"/>
      <c r="U118" s="27"/>
    </row>
    <row r="119" spans="1:20" s="30" customFormat="1" ht="10.5" customHeight="1">
      <c r="A119" s="25"/>
      <c r="B119" s="21" t="s">
        <v>162</v>
      </c>
      <c r="I119" s="28"/>
      <c r="J119" s="28"/>
      <c r="K119" s="28"/>
      <c r="L119" s="28"/>
      <c r="M119" s="28"/>
      <c r="N119" s="27"/>
      <c r="O119" s="27"/>
      <c r="P119" s="27"/>
      <c r="Q119" s="29"/>
      <c r="R119" s="29"/>
      <c r="S119" s="27"/>
      <c r="T119" s="26"/>
    </row>
    <row r="120" spans="1:20" s="30" customFormat="1" ht="10.5" customHeight="1">
      <c r="A120" s="25"/>
      <c r="B120" s="21" t="s">
        <v>163</v>
      </c>
      <c r="I120" s="28"/>
      <c r="J120" s="28"/>
      <c r="K120" s="28"/>
      <c r="L120" s="28"/>
      <c r="M120" s="28"/>
      <c r="N120" s="27"/>
      <c r="O120" s="27"/>
      <c r="P120" s="27"/>
      <c r="Q120" s="29"/>
      <c r="R120" s="29"/>
      <c r="S120" s="27"/>
      <c r="T120" s="26"/>
    </row>
    <row r="121" spans="1:20" s="30" customFormat="1" ht="10.5" customHeight="1">
      <c r="A121" s="25"/>
      <c r="B121" s="21" t="s">
        <v>164</v>
      </c>
      <c r="I121" s="28"/>
      <c r="J121" s="28"/>
      <c r="K121" s="28"/>
      <c r="L121" s="28"/>
      <c r="M121" s="28"/>
      <c r="N121" s="27"/>
      <c r="O121" s="27"/>
      <c r="P121" s="27"/>
      <c r="Q121" s="29"/>
      <c r="R121" s="29"/>
      <c r="S121" s="27"/>
      <c r="T121" s="26"/>
    </row>
    <row r="122" spans="1:20" s="30" customFormat="1" ht="10.5" customHeight="1">
      <c r="A122" s="25"/>
      <c r="B122" s="21" t="s">
        <v>165</v>
      </c>
      <c r="I122" s="28"/>
      <c r="J122" s="28"/>
      <c r="K122" s="28"/>
      <c r="L122" s="28"/>
      <c r="M122" s="28"/>
      <c r="N122" s="27"/>
      <c r="O122" s="27"/>
      <c r="P122" s="27"/>
      <c r="Q122" s="29"/>
      <c r="R122" s="29"/>
      <c r="S122" s="27"/>
      <c r="T122" s="26"/>
    </row>
    <row r="123" spans="1:20" s="30" customFormat="1" ht="10.5" customHeight="1">
      <c r="A123" s="25"/>
      <c r="B123" s="21" t="s">
        <v>166</v>
      </c>
      <c r="I123" s="28"/>
      <c r="J123" s="28"/>
      <c r="K123" s="28"/>
      <c r="L123" s="28"/>
      <c r="M123" s="28"/>
      <c r="N123" s="27"/>
      <c r="O123" s="27"/>
      <c r="P123" s="27"/>
      <c r="Q123" s="29"/>
      <c r="R123" s="29"/>
      <c r="S123" s="27"/>
      <c r="T123" s="26"/>
    </row>
    <row r="124" spans="1:20" s="8" customFormat="1" ht="10.5" customHeight="1">
      <c r="A124" s="31"/>
      <c r="B124" s="21"/>
      <c r="C124" s="21"/>
      <c r="D124" s="21"/>
      <c r="E124" s="21"/>
      <c r="F124" s="21"/>
      <c r="G124" s="21"/>
      <c r="H124" s="21"/>
      <c r="I124" s="28"/>
      <c r="J124" s="28"/>
      <c r="K124" s="28"/>
      <c r="L124" s="28"/>
      <c r="M124" s="28"/>
      <c r="N124" s="27"/>
      <c r="O124" s="27"/>
      <c r="P124" s="27"/>
      <c r="Q124" s="29"/>
      <c r="R124" s="29"/>
      <c r="S124" s="27"/>
      <c r="T124" s="26"/>
    </row>
    <row r="125" spans="1:21" ht="11.25" customHeight="1">
      <c r="A125" s="31"/>
      <c r="B125" s="21"/>
      <c r="C125" s="21"/>
      <c r="D125" s="21"/>
      <c r="E125" s="21"/>
      <c r="F125" s="21"/>
      <c r="G125" s="21"/>
      <c r="H125" s="21"/>
      <c r="I125" s="28"/>
      <c r="J125" s="28"/>
      <c r="K125" s="28"/>
      <c r="L125" s="28"/>
      <c r="M125" s="28"/>
      <c r="N125" s="27"/>
      <c r="O125" s="27"/>
      <c r="P125" s="27"/>
      <c r="Q125" s="29"/>
      <c r="R125" s="29"/>
      <c r="S125" s="27"/>
      <c r="T125" s="26"/>
      <c r="U125" s="8"/>
    </row>
    <row r="126" spans="1:21" ht="11.25" customHeight="1">
      <c r="A126" s="31"/>
      <c r="B126" s="21"/>
      <c r="C126" s="21"/>
      <c r="D126" s="21"/>
      <c r="E126" s="21"/>
      <c r="F126" s="21"/>
      <c r="G126" s="21"/>
      <c r="H126" s="21"/>
      <c r="I126" s="28"/>
      <c r="J126" s="28"/>
      <c r="K126" s="28"/>
      <c r="L126" s="28"/>
      <c r="M126" s="28"/>
      <c r="N126" s="27"/>
      <c r="O126" s="27"/>
      <c r="P126" s="27"/>
      <c r="Q126" s="29"/>
      <c r="R126" s="29"/>
      <c r="S126" s="27"/>
      <c r="T126" s="26"/>
      <c r="U126" s="8"/>
    </row>
    <row r="127" spans="1:21" ht="11.25" customHeight="1">
      <c r="A127" s="31"/>
      <c r="B127" s="21"/>
      <c r="C127" s="21"/>
      <c r="D127" s="21"/>
      <c r="E127" s="21"/>
      <c r="F127" s="21"/>
      <c r="G127" s="21"/>
      <c r="H127" s="21"/>
      <c r="I127" s="28"/>
      <c r="J127" s="28"/>
      <c r="K127" s="28"/>
      <c r="L127" s="28"/>
      <c r="M127" s="28"/>
      <c r="N127" s="27"/>
      <c r="O127" s="27"/>
      <c r="P127" s="27"/>
      <c r="Q127" s="29"/>
      <c r="R127" s="29"/>
      <c r="S127" s="27"/>
      <c r="T127" s="26"/>
      <c r="U127" s="8"/>
    </row>
    <row r="128" spans="1:21" ht="11.25" customHeight="1">
      <c r="A128" s="31"/>
      <c r="B128" s="21"/>
      <c r="C128" s="21"/>
      <c r="D128" s="21"/>
      <c r="E128" s="21"/>
      <c r="F128" s="21"/>
      <c r="G128" s="21"/>
      <c r="H128" s="21"/>
      <c r="I128" s="28"/>
      <c r="J128" s="28"/>
      <c r="K128" s="28"/>
      <c r="L128" s="28"/>
      <c r="M128" s="28"/>
      <c r="N128" s="27"/>
      <c r="O128" s="27"/>
      <c r="P128" s="27"/>
      <c r="Q128" s="29"/>
      <c r="R128" s="29"/>
      <c r="S128" s="27"/>
      <c r="T128" s="26"/>
      <c r="U128" s="8"/>
    </row>
    <row r="129" spans="1:21" ht="11.25" customHeight="1">
      <c r="A129" s="31"/>
      <c r="B129" s="21"/>
      <c r="C129" s="21"/>
      <c r="D129" s="21"/>
      <c r="E129" s="21"/>
      <c r="F129" s="21"/>
      <c r="G129" s="21"/>
      <c r="H129" s="21"/>
      <c r="I129" s="28"/>
      <c r="J129" s="28"/>
      <c r="K129" s="28"/>
      <c r="L129" s="28"/>
      <c r="M129" s="28"/>
      <c r="N129" s="27"/>
      <c r="O129" s="27"/>
      <c r="P129" s="27"/>
      <c r="Q129" s="29"/>
      <c r="R129" s="29"/>
      <c r="S129" s="27"/>
      <c r="T129" s="26"/>
      <c r="U129" s="8"/>
    </row>
    <row r="130" spans="1:21" ht="11.25" customHeight="1">
      <c r="A130" s="31"/>
      <c r="B130" s="32"/>
      <c r="C130" s="32"/>
      <c r="D130" s="32"/>
      <c r="E130" s="32"/>
      <c r="F130" s="32"/>
      <c r="G130" s="32"/>
      <c r="H130" s="32"/>
      <c r="I130" s="28"/>
      <c r="J130" s="28"/>
      <c r="K130" s="28"/>
      <c r="L130" s="28"/>
      <c r="M130" s="28"/>
      <c r="N130" s="27"/>
      <c r="O130" s="27"/>
      <c r="P130" s="27"/>
      <c r="Q130" s="29"/>
      <c r="R130" s="29"/>
      <c r="S130" s="27"/>
      <c r="T130" s="26"/>
      <c r="U130" s="8"/>
    </row>
    <row r="131" spans="1:21" ht="11.25" customHeight="1">
      <c r="A131" s="31"/>
      <c r="B131" s="12" t="s">
        <v>167</v>
      </c>
      <c r="C131" s="12"/>
      <c r="D131" s="33" t="s">
        <v>168</v>
      </c>
      <c r="E131" s="33"/>
      <c r="F131" s="33"/>
      <c r="G131" s="33"/>
      <c r="H131" s="33"/>
      <c r="I131" s="28"/>
      <c r="J131" s="28"/>
      <c r="K131" s="28"/>
      <c r="L131" s="28"/>
      <c r="M131" s="28"/>
      <c r="N131" s="27"/>
      <c r="O131" s="27"/>
      <c r="P131" s="27"/>
      <c r="Q131" s="29"/>
      <c r="R131" s="29"/>
      <c r="S131" s="27"/>
      <c r="T131" s="26"/>
      <c r="U131" s="8"/>
    </row>
    <row r="132" spans="1:21" ht="11.25" customHeight="1">
      <c r="A132" s="31"/>
      <c r="B132" s="12"/>
      <c r="C132" s="12"/>
      <c r="D132" s="12"/>
      <c r="E132" s="12"/>
      <c r="F132" s="12"/>
      <c r="G132" s="12"/>
      <c r="H132" s="29"/>
      <c r="I132" s="28"/>
      <c r="J132" s="28"/>
      <c r="K132" s="28"/>
      <c r="L132" s="28"/>
      <c r="M132" s="28"/>
      <c r="N132" s="27"/>
      <c r="O132" s="27"/>
      <c r="P132" s="27"/>
      <c r="Q132" s="29"/>
      <c r="R132" s="29"/>
      <c r="S132" s="27"/>
      <c r="T132" s="26"/>
      <c r="U132" s="8"/>
    </row>
    <row r="133" spans="1:21" ht="11.25" customHeight="1">
      <c r="A133" s="31"/>
      <c r="B133" s="12"/>
      <c r="C133" s="12"/>
      <c r="D133" s="12"/>
      <c r="E133" s="12"/>
      <c r="F133" s="12"/>
      <c r="G133" s="12"/>
      <c r="H133" s="29"/>
      <c r="I133" s="28"/>
      <c r="J133" s="28"/>
      <c r="K133" s="28"/>
      <c r="L133" s="28"/>
      <c r="M133" s="28"/>
      <c r="N133" s="27"/>
      <c r="O133" s="27"/>
      <c r="P133" s="27"/>
      <c r="Q133" s="29"/>
      <c r="R133" s="29"/>
      <c r="S133" s="27"/>
      <c r="T133" s="26"/>
      <c r="U133" s="8"/>
    </row>
    <row r="134" spans="2:8" ht="12.75">
      <c r="B134" s="32"/>
      <c r="C134" s="32"/>
      <c r="D134" s="32"/>
      <c r="E134" s="32"/>
      <c r="F134" s="32"/>
      <c r="G134" s="32"/>
      <c r="H134" s="32"/>
    </row>
    <row r="141" ht="12.75">
      <c r="I141" s="34"/>
    </row>
    <row r="143" spans="2:8" ht="12.75">
      <c r="B143" s="32"/>
      <c r="C143" s="32"/>
      <c r="D143" s="32"/>
      <c r="E143" s="32"/>
      <c r="F143" s="32"/>
      <c r="G143" s="32"/>
      <c r="H143" s="32"/>
    </row>
    <row r="144" spans="2:8" ht="12.75">
      <c r="B144" s="32"/>
      <c r="C144" s="32"/>
      <c r="D144" s="32"/>
      <c r="E144" s="32"/>
      <c r="F144" s="32"/>
      <c r="G144" s="32"/>
      <c r="H144" s="32"/>
    </row>
    <row r="145" spans="2:8" ht="12.75">
      <c r="B145" s="32"/>
      <c r="C145" s="32"/>
      <c r="D145" s="32"/>
      <c r="E145" s="32"/>
      <c r="F145" s="32"/>
      <c r="G145" s="32"/>
      <c r="H145" s="32"/>
    </row>
    <row r="146" spans="2:8" ht="12.75">
      <c r="B146" s="32"/>
      <c r="C146" s="32"/>
      <c r="D146" s="32"/>
      <c r="E146" s="32"/>
      <c r="F146" s="32"/>
      <c r="G146" s="32"/>
      <c r="H146" s="32"/>
    </row>
    <row r="147" spans="2:8" ht="12.75">
      <c r="B147" s="32"/>
      <c r="C147" s="32"/>
      <c r="D147" s="32"/>
      <c r="E147" s="32"/>
      <c r="F147" s="32"/>
      <c r="G147" s="32"/>
      <c r="H147" s="32"/>
    </row>
    <row r="148" spans="2:8" ht="12.75">
      <c r="B148" s="32"/>
      <c r="C148" s="32"/>
      <c r="D148" s="32"/>
      <c r="E148" s="32"/>
      <c r="F148" s="32"/>
      <c r="G148" s="32"/>
      <c r="H148" s="32"/>
    </row>
    <row r="149" spans="2:8" ht="12.75">
      <c r="B149" s="32"/>
      <c r="C149" s="32"/>
      <c r="D149" s="32"/>
      <c r="E149" s="32"/>
      <c r="F149" s="32"/>
      <c r="G149" s="32"/>
      <c r="H149" s="32"/>
    </row>
    <row r="150" spans="2:8" ht="12.75">
      <c r="B150" s="32"/>
      <c r="C150" s="32"/>
      <c r="D150" s="32"/>
      <c r="E150" s="32"/>
      <c r="F150" s="32"/>
      <c r="G150" s="32"/>
      <c r="H150" s="32"/>
    </row>
    <row r="151" spans="2:8" ht="12.75">
      <c r="B151" s="32"/>
      <c r="C151" s="32"/>
      <c r="D151" s="32"/>
      <c r="E151" s="32"/>
      <c r="F151" s="32"/>
      <c r="G151" s="32"/>
      <c r="H151" s="32"/>
    </row>
    <row r="152" spans="2:8" ht="12.75">
      <c r="B152" s="32"/>
      <c r="C152" s="32"/>
      <c r="D152" s="32"/>
      <c r="E152" s="32"/>
      <c r="F152" s="32"/>
      <c r="G152" s="32"/>
      <c r="H152" s="32"/>
    </row>
    <row r="153" spans="2:8" ht="12.75">
      <c r="B153" s="32"/>
      <c r="C153" s="32"/>
      <c r="D153" s="32"/>
      <c r="E153" s="32"/>
      <c r="F153" s="32"/>
      <c r="G153" s="32"/>
      <c r="H153" s="32"/>
    </row>
    <row r="154" spans="2:8" ht="12.75">
      <c r="B154" s="32"/>
      <c r="C154" s="32"/>
      <c r="D154" s="32"/>
      <c r="E154" s="32"/>
      <c r="F154" s="32"/>
      <c r="G154" s="32"/>
      <c r="H154" s="32"/>
    </row>
    <row r="155" spans="2:8" ht="12.75">
      <c r="B155" s="32"/>
      <c r="C155" s="32"/>
      <c r="D155" s="32"/>
      <c r="E155" s="32"/>
      <c r="F155" s="32"/>
      <c r="G155" s="32"/>
      <c r="H155" s="32"/>
    </row>
    <row r="156" spans="2:8" ht="12.75">
      <c r="B156" s="32"/>
      <c r="C156" s="32"/>
      <c r="D156" s="32"/>
      <c r="E156" s="32"/>
      <c r="F156" s="32"/>
      <c r="G156" s="32"/>
      <c r="H156" s="32"/>
    </row>
    <row r="157" spans="2:8" ht="12.75">
      <c r="B157" s="32"/>
      <c r="C157" s="32"/>
      <c r="D157" s="32"/>
      <c r="E157" s="32"/>
      <c r="F157" s="32"/>
      <c r="G157" s="32"/>
      <c r="H157" s="32"/>
    </row>
    <row r="158" spans="2:8" ht="12.75">
      <c r="B158" s="32"/>
      <c r="C158" s="32"/>
      <c r="D158" s="32"/>
      <c r="E158" s="32"/>
      <c r="F158" s="32"/>
      <c r="G158" s="32"/>
      <c r="H158" s="32"/>
    </row>
    <row r="159" spans="2:8" ht="12.75">
      <c r="B159" s="32"/>
      <c r="C159" s="32"/>
      <c r="D159" s="32"/>
      <c r="E159" s="32"/>
      <c r="F159" s="32"/>
      <c r="G159" s="32"/>
      <c r="H159" s="32"/>
    </row>
    <row r="160" spans="2:8" ht="12.75">
      <c r="B160" s="32"/>
      <c r="C160" s="32"/>
      <c r="D160" s="32"/>
      <c r="E160" s="32"/>
      <c r="F160" s="32"/>
      <c r="G160" s="32"/>
      <c r="H160" s="32"/>
    </row>
    <row r="161" spans="2:8" ht="12.75">
      <c r="B161" s="32"/>
      <c r="C161" s="32"/>
      <c r="D161" s="32"/>
      <c r="E161" s="32"/>
      <c r="F161" s="32"/>
      <c r="G161" s="32"/>
      <c r="H161" s="32"/>
    </row>
    <row r="162" spans="2:8" ht="12.75">
      <c r="B162" s="32"/>
      <c r="C162" s="32"/>
      <c r="D162" s="32"/>
      <c r="E162" s="32"/>
      <c r="F162" s="32"/>
      <c r="G162" s="32"/>
      <c r="H162" s="32"/>
    </row>
    <row r="163" spans="2:8" ht="12.75">
      <c r="B163" s="32"/>
      <c r="C163" s="32"/>
      <c r="D163" s="32"/>
      <c r="E163" s="32"/>
      <c r="F163" s="32"/>
      <c r="G163" s="32"/>
      <c r="H163" s="32"/>
    </row>
    <row r="164" spans="2:8" ht="12.75">
      <c r="B164" s="32"/>
      <c r="C164" s="32"/>
      <c r="D164" s="32"/>
      <c r="E164" s="32"/>
      <c r="F164" s="32"/>
      <c r="G164" s="32"/>
      <c r="H164" s="32"/>
    </row>
    <row r="165" spans="2:8" ht="12.75">
      <c r="B165" s="32"/>
      <c r="C165" s="32"/>
      <c r="D165" s="32"/>
      <c r="E165" s="32"/>
      <c r="F165" s="32"/>
      <c r="G165" s="32"/>
      <c r="H165" s="32"/>
    </row>
    <row r="166" spans="2:8" ht="12.75">
      <c r="B166" s="32"/>
      <c r="C166" s="32"/>
      <c r="D166" s="32"/>
      <c r="E166" s="32"/>
      <c r="F166" s="32"/>
      <c r="G166" s="32"/>
      <c r="H166" s="32"/>
    </row>
    <row r="167" spans="2:8" ht="12.75">
      <c r="B167" s="32"/>
      <c r="C167" s="32"/>
      <c r="D167" s="32"/>
      <c r="E167" s="32"/>
      <c r="F167" s="32"/>
      <c r="G167" s="32"/>
      <c r="H167" s="32"/>
    </row>
    <row r="168" spans="2:8" ht="12.75">
      <c r="B168" s="32"/>
      <c r="C168" s="32"/>
      <c r="D168" s="32"/>
      <c r="E168" s="32"/>
      <c r="F168" s="32"/>
      <c r="G168" s="32"/>
      <c r="H168" s="32"/>
    </row>
    <row r="169" spans="2:8" ht="12.75">
      <c r="B169" s="32"/>
      <c r="C169" s="32"/>
      <c r="D169" s="32"/>
      <c r="E169" s="32"/>
      <c r="F169" s="32"/>
      <c r="G169" s="32"/>
      <c r="H169" s="32"/>
    </row>
    <row r="170" spans="2:8" ht="12.75">
      <c r="B170" s="32"/>
      <c r="C170" s="32"/>
      <c r="D170" s="32"/>
      <c r="E170" s="32"/>
      <c r="F170" s="32"/>
      <c r="G170" s="32"/>
      <c r="H170" s="32"/>
    </row>
    <row r="171" spans="2:8" ht="12.75">
      <c r="B171" s="32"/>
      <c r="C171" s="32"/>
      <c r="D171" s="32"/>
      <c r="E171" s="32"/>
      <c r="F171" s="32"/>
      <c r="G171" s="32"/>
      <c r="H171" s="32"/>
    </row>
    <row r="172" spans="2:8" ht="12.75">
      <c r="B172" s="32"/>
      <c r="C172" s="32"/>
      <c r="D172" s="32"/>
      <c r="E172" s="32"/>
      <c r="F172" s="32"/>
      <c r="G172" s="32"/>
      <c r="H172" s="32"/>
    </row>
    <row r="173" spans="2:8" ht="12.75">
      <c r="B173" s="32"/>
      <c r="C173" s="32"/>
      <c r="D173" s="32"/>
      <c r="E173" s="32"/>
      <c r="F173" s="32"/>
      <c r="G173" s="32"/>
      <c r="H173" s="32"/>
    </row>
    <row r="174" spans="2:8" ht="12.75">
      <c r="B174" s="32"/>
      <c r="C174" s="32"/>
      <c r="D174" s="32"/>
      <c r="E174" s="32"/>
      <c r="F174" s="32"/>
      <c r="G174" s="32"/>
      <c r="H174" s="32"/>
    </row>
    <row r="175" spans="2:8" ht="12.75">
      <c r="B175" s="32"/>
      <c r="C175" s="32"/>
      <c r="D175" s="32"/>
      <c r="E175" s="32"/>
      <c r="F175" s="32"/>
      <c r="G175" s="32"/>
      <c r="H175" s="32"/>
    </row>
    <row r="176" spans="2:8" ht="12.75">
      <c r="B176" s="32"/>
      <c r="C176" s="32"/>
      <c r="D176" s="32"/>
      <c r="E176" s="32"/>
      <c r="F176" s="32"/>
      <c r="G176" s="32"/>
      <c r="H176" s="32"/>
    </row>
    <row r="177" spans="2:8" ht="12.75">
      <c r="B177" s="32"/>
      <c r="C177" s="32"/>
      <c r="D177" s="32"/>
      <c r="E177" s="32"/>
      <c r="F177" s="32"/>
      <c r="G177" s="32"/>
      <c r="H177" s="32"/>
    </row>
    <row r="178" spans="2:8" ht="12.75">
      <c r="B178" s="32"/>
      <c r="C178" s="32"/>
      <c r="D178" s="32"/>
      <c r="E178" s="32"/>
      <c r="F178" s="32"/>
      <c r="G178" s="32"/>
      <c r="H178" s="32"/>
    </row>
    <row r="179" spans="2:8" ht="12.75">
      <c r="B179" s="32"/>
      <c r="C179" s="32"/>
      <c r="D179" s="32"/>
      <c r="E179" s="32"/>
      <c r="F179" s="32"/>
      <c r="G179" s="32"/>
      <c r="H179" s="32"/>
    </row>
    <row r="180" spans="2:8" ht="12.75">
      <c r="B180" s="32"/>
      <c r="C180" s="32"/>
      <c r="D180" s="32"/>
      <c r="E180" s="32"/>
      <c r="F180" s="32"/>
      <c r="G180" s="32"/>
      <c r="H180" s="32"/>
    </row>
    <row r="181" spans="2:8" ht="12.75">
      <c r="B181" s="32"/>
      <c r="C181" s="32"/>
      <c r="D181" s="32"/>
      <c r="E181" s="32"/>
      <c r="F181" s="32"/>
      <c r="G181" s="32"/>
      <c r="H181" s="32"/>
    </row>
    <row r="182" spans="2:8" ht="12.75">
      <c r="B182" s="32"/>
      <c r="C182" s="32"/>
      <c r="D182" s="32"/>
      <c r="E182" s="32"/>
      <c r="F182" s="32"/>
      <c r="G182" s="32"/>
      <c r="H182" s="32"/>
    </row>
    <row r="183" spans="2:8" ht="12.75">
      <c r="B183" s="32"/>
      <c r="C183" s="32"/>
      <c r="D183" s="32"/>
      <c r="E183" s="32"/>
      <c r="F183" s="32"/>
      <c r="G183" s="32"/>
      <c r="H183" s="32"/>
    </row>
    <row r="184" spans="2:8" ht="12.75">
      <c r="B184" s="32"/>
      <c r="C184" s="32"/>
      <c r="D184" s="32"/>
      <c r="E184" s="32"/>
      <c r="F184" s="32"/>
      <c r="G184" s="32"/>
      <c r="H184" s="32"/>
    </row>
    <row r="185" spans="2:8" ht="12.75">
      <c r="B185" s="32"/>
      <c r="C185" s="32"/>
      <c r="D185" s="32"/>
      <c r="E185" s="32"/>
      <c r="F185" s="32"/>
      <c r="G185" s="32"/>
      <c r="H185" s="32"/>
    </row>
    <row r="186" spans="2:8" ht="12.75">
      <c r="B186" s="32"/>
      <c r="C186" s="32"/>
      <c r="D186" s="32"/>
      <c r="E186" s="32"/>
      <c r="F186" s="32"/>
      <c r="G186" s="32"/>
      <c r="H186" s="32"/>
    </row>
    <row r="187" spans="2:8" ht="12.75">
      <c r="B187" s="32"/>
      <c r="C187" s="32"/>
      <c r="D187" s="32"/>
      <c r="E187" s="32"/>
      <c r="F187" s="32"/>
      <c r="G187" s="32"/>
      <c r="H187" s="32"/>
    </row>
    <row r="188" spans="2:8" ht="12.75">
      <c r="B188" s="32"/>
      <c r="C188" s="32"/>
      <c r="D188" s="32"/>
      <c r="E188" s="32"/>
      <c r="F188" s="32"/>
      <c r="G188" s="32"/>
      <c r="H188" s="32"/>
    </row>
    <row r="189" spans="2:8" ht="12.75">
      <c r="B189" s="32"/>
      <c r="C189" s="32"/>
      <c r="D189" s="32"/>
      <c r="E189" s="32"/>
      <c r="F189" s="32"/>
      <c r="G189" s="32"/>
      <c r="H189" s="32"/>
    </row>
    <row r="190" spans="2:8" ht="12.75">
      <c r="B190" s="32"/>
      <c r="C190" s="32"/>
      <c r="D190" s="32"/>
      <c r="E190" s="32"/>
      <c r="F190" s="32"/>
      <c r="G190" s="32"/>
      <c r="H190" s="32"/>
    </row>
    <row r="191" spans="2:8" ht="12.75">
      <c r="B191" s="32"/>
      <c r="C191" s="32"/>
      <c r="D191" s="32"/>
      <c r="E191" s="32"/>
      <c r="F191" s="32"/>
      <c r="G191" s="32"/>
      <c r="H191" s="32"/>
    </row>
    <row r="192" spans="2:8" ht="12.75">
      <c r="B192" s="32"/>
      <c r="C192" s="32"/>
      <c r="D192" s="32"/>
      <c r="E192" s="32"/>
      <c r="F192" s="32"/>
      <c r="G192" s="32"/>
      <c r="H192" s="32"/>
    </row>
    <row r="193" spans="2:8" ht="12.75">
      <c r="B193" s="32"/>
      <c r="C193" s="32"/>
      <c r="D193" s="32"/>
      <c r="E193" s="32"/>
      <c r="F193" s="32"/>
      <c r="G193" s="32"/>
      <c r="H193" s="32"/>
    </row>
    <row r="194" spans="2:8" ht="12.75">
      <c r="B194" s="32"/>
      <c r="C194" s="32"/>
      <c r="D194" s="32"/>
      <c r="E194" s="32"/>
      <c r="F194" s="32"/>
      <c r="G194" s="32"/>
      <c r="H194" s="32"/>
    </row>
    <row r="195" spans="2:8" ht="12.75">
      <c r="B195" s="32"/>
      <c r="C195" s="32"/>
      <c r="D195" s="32"/>
      <c r="E195" s="32"/>
      <c r="F195" s="32"/>
      <c r="G195" s="32"/>
      <c r="H195" s="32"/>
    </row>
    <row r="196" spans="2:8" ht="12.75">
      <c r="B196" s="32"/>
      <c r="C196" s="32"/>
      <c r="D196" s="32"/>
      <c r="E196" s="32"/>
      <c r="F196" s="32"/>
      <c r="G196" s="32"/>
      <c r="H196" s="32"/>
    </row>
    <row r="197" spans="2:8" ht="12.75">
      <c r="B197" s="32"/>
      <c r="C197" s="32"/>
      <c r="D197" s="32"/>
      <c r="E197" s="32"/>
      <c r="F197" s="32"/>
      <c r="G197" s="32"/>
      <c r="H197" s="32"/>
    </row>
    <row r="198" spans="2:8" ht="12.75">
      <c r="B198" s="32"/>
      <c r="C198" s="32"/>
      <c r="D198" s="32"/>
      <c r="E198" s="32"/>
      <c r="F198" s="32"/>
      <c r="G198" s="32"/>
      <c r="H198" s="32"/>
    </row>
    <row r="199" spans="2:8" ht="12.75">
      <c r="B199" s="32"/>
      <c r="C199" s="32"/>
      <c r="D199" s="32"/>
      <c r="E199" s="32"/>
      <c r="F199" s="32"/>
      <c r="G199" s="32"/>
      <c r="H199" s="32"/>
    </row>
    <row r="200" spans="2:8" ht="12.75">
      <c r="B200" s="32"/>
      <c r="C200" s="32"/>
      <c r="D200" s="32"/>
      <c r="E200" s="32"/>
      <c r="F200" s="32"/>
      <c r="G200" s="32"/>
      <c r="H200" s="32"/>
    </row>
    <row r="201" spans="2:8" ht="12.75">
      <c r="B201" s="32"/>
      <c r="C201" s="32"/>
      <c r="D201" s="32"/>
      <c r="E201" s="32"/>
      <c r="F201" s="32"/>
      <c r="G201" s="32"/>
      <c r="H201" s="32"/>
    </row>
    <row r="202" spans="2:8" ht="12.75">
      <c r="B202" s="32"/>
      <c r="C202" s="32"/>
      <c r="D202" s="32"/>
      <c r="E202" s="32"/>
      <c r="F202" s="32"/>
      <c r="G202" s="32"/>
      <c r="H202" s="32"/>
    </row>
    <row r="203" spans="2:8" ht="12.75">
      <c r="B203" s="32"/>
      <c r="C203" s="32"/>
      <c r="D203" s="32"/>
      <c r="E203" s="32"/>
      <c r="F203" s="32"/>
      <c r="G203" s="32"/>
      <c r="H203" s="32"/>
    </row>
    <row r="204" spans="2:8" ht="12.75">
      <c r="B204" s="32"/>
      <c r="C204" s="32"/>
      <c r="D204" s="32"/>
      <c r="E204" s="32"/>
      <c r="F204" s="32"/>
      <c r="G204" s="32"/>
      <c r="H204" s="32"/>
    </row>
    <row r="205" spans="2:8" ht="12.75">
      <c r="B205" s="32"/>
      <c r="C205" s="32"/>
      <c r="D205" s="32"/>
      <c r="E205" s="32"/>
      <c r="F205" s="32"/>
      <c r="G205" s="32"/>
      <c r="H205" s="32"/>
    </row>
    <row r="206" spans="2:8" ht="12.75">
      <c r="B206" s="32"/>
      <c r="C206" s="32"/>
      <c r="D206" s="32"/>
      <c r="E206" s="32"/>
      <c r="F206" s="32"/>
      <c r="G206" s="32"/>
      <c r="H206" s="32"/>
    </row>
    <row r="207" spans="2:8" ht="12.75">
      <c r="B207" s="32"/>
      <c r="C207" s="32"/>
      <c r="D207" s="32"/>
      <c r="E207" s="32"/>
      <c r="F207" s="32"/>
      <c r="G207" s="32"/>
      <c r="H207" s="32"/>
    </row>
    <row r="208" spans="2:8" ht="12.75">
      <c r="B208" s="32"/>
      <c r="C208" s="32"/>
      <c r="D208" s="32"/>
      <c r="E208" s="32"/>
      <c r="F208" s="32"/>
      <c r="G208" s="32"/>
      <c r="H208" s="32"/>
    </row>
    <row r="209" spans="2:8" ht="12.75">
      <c r="B209" s="32"/>
      <c r="C209" s="32"/>
      <c r="D209" s="32"/>
      <c r="E209" s="32"/>
      <c r="F209" s="32"/>
      <c r="G209" s="32"/>
      <c r="H209" s="32"/>
    </row>
    <row r="210" spans="2:8" ht="12.75">
      <c r="B210" s="32"/>
      <c r="C210" s="32"/>
      <c r="D210" s="32"/>
      <c r="E210" s="32"/>
      <c r="F210" s="32"/>
      <c r="G210" s="32"/>
      <c r="H210" s="32"/>
    </row>
    <row r="211" spans="2:8" ht="12.75">
      <c r="B211" s="32"/>
      <c r="C211" s="32"/>
      <c r="D211" s="32"/>
      <c r="E211" s="32"/>
      <c r="F211" s="32"/>
      <c r="G211" s="32"/>
      <c r="H211" s="32"/>
    </row>
    <row r="212" spans="2:8" ht="12.75">
      <c r="B212" s="32"/>
      <c r="C212" s="32"/>
      <c r="D212" s="32"/>
      <c r="E212" s="32"/>
      <c r="F212" s="32"/>
      <c r="G212" s="32"/>
      <c r="H212" s="32"/>
    </row>
    <row r="213" spans="2:8" ht="12.75">
      <c r="B213" s="32"/>
      <c r="C213" s="32"/>
      <c r="D213" s="32"/>
      <c r="E213" s="32"/>
      <c r="F213" s="32"/>
      <c r="G213" s="32"/>
      <c r="H213" s="32"/>
    </row>
    <row r="214" spans="2:8" ht="12.75">
      <c r="B214" s="32"/>
      <c r="C214" s="32"/>
      <c r="D214" s="32"/>
      <c r="E214" s="32"/>
      <c r="F214" s="32"/>
      <c r="G214" s="32"/>
      <c r="H214" s="32"/>
    </row>
    <row r="215" spans="2:8" ht="12.75">
      <c r="B215" s="32"/>
      <c r="C215" s="32"/>
      <c r="D215" s="32"/>
      <c r="E215" s="32"/>
      <c r="F215" s="32"/>
      <c r="G215" s="32"/>
      <c r="H215" s="32"/>
    </row>
    <row r="216" spans="2:8" ht="12.75">
      <c r="B216" s="32"/>
      <c r="C216" s="32"/>
      <c r="D216" s="32"/>
      <c r="E216" s="32"/>
      <c r="F216" s="32"/>
      <c r="G216" s="32"/>
      <c r="H216" s="32"/>
    </row>
    <row r="217" spans="2:8" ht="12.75">
      <c r="B217" s="32"/>
      <c r="C217" s="32"/>
      <c r="D217" s="32"/>
      <c r="E217" s="32"/>
      <c r="F217" s="32"/>
      <c r="G217" s="32"/>
      <c r="H217" s="32"/>
    </row>
    <row r="218" spans="2:8" ht="12.75">
      <c r="B218" s="32"/>
      <c r="C218" s="32"/>
      <c r="D218" s="32"/>
      <c r="E218" s="32"/>
      <c r="F218" s="32"/>
      <c r="G218" s="32"/>
      <c r="H218" s="32"/>
    </row>
    <row r="219" spans="2:8" ht="12.75">
      <c r="B219" s="32"/>
      <c r="C219" s="32"/>
      <c r="D219" s="32"/>
      <c r="E219" s="32"/>
      <c r="F219" s="32"/>
      <c r="G219" s="32"/>
      <c r="H219" s="32"/>
    </row>
    <row r="220" spans="2:8" ht="12.75">
      <c r="B220" s="32"/>
      <c r="C220" s="32"/>
      <c r="D220" s="32"/>
      <c r="E220" s="32"/>
      <c r="F220" s="32"/>
      <c r="G220" s="32"/>
      <c r="H220" s="32"/>
    </row>
    <row r="221" spans="2:8" ht="12.75">
      <c r="B221" s="32"/>
      <c r="C221" s="32"/>
      <c r="D221" s="32"/>
      <c r="E221" s="32"/>
      <c r="F221" s="32"/>
      <c r="G221" s="32"/>
      <c r="H221" s="32"/>
    </row>
    <row r="222" spans="2:8" ht="12.75">
      <c r="B222" s="32"/>
      <c r="C222" s="32"/>
      <c r="D222" s="32"/>
      <c r="E222" s="32"/>
      <c r="F222" s="32"/>
      <c r="G222" s="32"/>
      <c r="H222" s="32"/>
    </row>
    <row r="223" spans="2:8" ht="12.75">
      <c r="B223" s="32"/>
      <c r="C223" s="32"/>
      <c r="D223" s="32"/>
      <c r="E223" s="32"/>
      <c r="F223" s="32"/>
      <c r="G223" s="32"/>
      <c r="H223" s="32"/>
    </row>
    <row r="224" spans="2:8" ht="12.75">
      <c r="B224" s="32"/>
      <c r="C224" s="32"/>
      <c r="D224" s="32"/>
      <c r="E224" s="32"/>
      <c r="F224" s="32"/>
      <c r="G224" s="32"/>
      <c r="H224" s="32"/>
    </row>
    <row r="225" spans="2:8" ht="12.75">
      <c r="B225" s="32"/>
      <c r="C225" s="32"/>
      <c r="D225" s="32"/>
      <c r="E225" s="32"/>
      <c r="F225" s="32"/>
      <c r="G225" s="32"/>
      <c r="H225" s="32"/>
    </row>
    <row r="226" spans="2:8" ht="12.75">
      <c r="B226" s="32"/>
      <c r="C226" s="32"/>
      <c r="D226" s="32"/>
      <c r="E226" s="32"/>
      <c r="F226" s="32"/>
      <c r="G226" s="32"/>
      <c r="H226" s="32"/>
    </row>
    <row r="227" spans="2:8" ht="12.75">
      <c r="B227" s="32"/>
      <c r="C227" s="32"/>
      <c r="D227" s="32"/>
      <c r="E227" s="32"/>
      <c r="F227" s="32"/>
      <c r="G227" s="32"/>
      <c r="H227" s="32"/>
    </row>
    <row r="228" spans="2:8" ht="12.75">
      <c r="B228" s="32"/>
      <c r="C228" s="32"/>
      <c r="D228" s="32"/>
      <c r="E228" s="32"/>
      <c r="F228" s="32"/>
      <c r="G228" s="32"/>
      <c r="H228" s="32"/>
    </row>
    <row r="229" spans="2:8" ht="12.75">
      <c r="B229" s="32"/>
      <c r="C229" s="32"/>
      <c r="D229" s="32"/>
      <c r="E229" s="32"/>
      <c r="F229" s="32"/>
      <c r="G229" s="32"/>
      <c r="H229" s="32"/>
    </row>
    <row r="230" spans="2:8" ht="12.75">
      <c r="B230" s="32"/>
      <c r="C230" s="32"/>
      <c r="D230" s="32"/>
      <c r="E230" s="32"/>
      <c r="F230" s="32"/>
      <c r="G230" s="32"/>
      <c r="H230" s="32"/>
    </row>
    <row r="231" spans="2:8" ht="12.75">
      <c r="B231" s="32"/>
      <c r="C231" s="32"/>
      <c r="D231" s="32"/>
      <c r="E231" s="32"/>
      <c r="F231" s="32"/>
      <c r="G231" s="32"/>
      <c r="H231" s="32"/>
    </row>
    <row r="232" spans="2:8" ht="12.75">
      <c r="B232" s="32"/>
      <c r="C232" s="32"/>
      <c r="D232" s="32"/>
      <c r="E232" s="32"/>
      <c r="F232" s="32"/>
      <c r="G232" s="32"/>
      <c r="H232" s="32"/>
    </row>
    <row r="233" spans="2:8" ht="12.75">
      <c r="B233" s="32"/>
      <c r="C233" s="32"/>
      <c r="D233" s="32"/>
      <c r="E233" s="32"/>
      <c r="F233" s="32"/>
      <c r="G233" s="32"/>
      <c r="H233" s="32"/>
    </row>
    <row r="234" spans="2:8" ht="12.75">
      <c r="B234" s="32"/>
      <c r="C234" s="32"/>
      <c r="D234" s="32"/>
      <c r="E234" s="32"/>
      <c r="F234" s="32"/>
      <c r="G234" s="32"/>
      <c r="H234" s="32"/>
    </row>
    <row r="235" spans="2:8" ht="12.75">
      <c r="B235" s="32"/>
      <c r="C235" s="32"/>
      <c r="D235" s="32"/>
      <c r="E235" s="32"/>
      <c r="F235" s="32"/>
      <c r="G235" s="32"/>
      <c r="H235" s="32"/>
    </row>
    <row r="236" spans="2:8" ht="12.75">
      <c r="B236" s="32"/>
      <c r="C236" s="32"/>
      <c r="D236" s="32"/>
      <c r="E236" s="32"/>
      <c r="F236" s="32"/>
      <c r="G236" s="32"/>
      <c r="H236" s="32"/>
    </row>
    <row r="237" spans="2:8" ht="12.75">
      <c r="B237" s="32"/>
      <c r="C237" s="32"/>
      <c r="D237" s="32"/>
      <c r="E237" s="32"/>
      <c r="F237" s="32"/>
      <c r="G237" s="32"/>
      <c r="H237" s="32"/>
    </row>
    <row r="238" spans="2:8" ht="12.75">
      <c r="B238" s="32"/>
      <c r="C238" s="32"/>
      <c r="D238" s="32"/>
      <c r="E238" s="32"/>
      <c r="F238" s="32"/>
      <c r="G238" s="32"/>
      <c r="H238" s="32"/>
    </row>
    <row r="239" spans="2:8" ht="12.75">
      <c r="B239" s="32"/>
      <c r="C239" s="32"/>
      <c r="D239" s="32"/>
      <c r="E239" s="32"/>
      <c r="F239" s="32"/>
      <c r="G239" s="32"/>
      <c r="H239" s="32"/>
    </row>
    <row r="240" spans="2:8" ht="12.75">
      <c r="B240" s="32"/>
      <c r="C240" s="32"/>
      <c r="D240" s="32"/>
      <c r="E240" s="32"/>
      <c r="F240" s="32"/>
      <c r="G240" s="32"/>
      <c r="H240" s="32"/>
    </row>
    <row r="241" spans="2:8" ht="12.75">
      <c r="B241" s="32"/>
      <c r="C241" s="32"/>
      <c r="D241" s="32"/>
      <c r="E241" s="32"/>
      <c r="F241" s="32"/>
      <c r="G241" s="32"/>
      <c r="H241" s="32"/>
    </row>
    <row r="242" spans="2:8" ht="12.75">
      <c r="B242" s="32"/>
      <c r="C242" s="32"/>
      <c r="D242" s="32"/>
      <c r="E242" s="32"/>
      <c r="F242" s="32"/>
      <c r="G242" s="32"/>
      <c r="H242" s="32"/>
    </row>
    <row r="243" spans="2:8" ht="12.75">
      <c r="B243" s="32"/>
      <c r="C243" s="32"/>
      <c r="D243" s="32"/>
      <c r="E243" s="32"/>
      <c r="F243" s="32"/>
      <c r="G243" s="32"/>
      <c r="H243" s="32"/>
    </row>
    <row r="244" spans="2:8" ht="12.75">
      <c r="B244" s="32"/>
      <c r="C244" s="32"/>
      <c r="D244" s="32"/>
      <c r="E244" s="32"/>
      <c r="F244" s="32"/>
      <c r="G244" s="32"/>
      <c r="H244" s="32"/>
    </row>
    <row r="245" spans="2:8" ht="12.75">
      <c r="B245" s="32"/>
      <c r="C245" s="32"/>
      <c r="D245" s="32"/>
      <c r="E245" s="32"/>
      <c r="F245" s="32"/>
      <c r="G245" s="32"/>
      <c r="H245" s="32"/>
    </row>
    <row r="246" spans="2:8" ht="12.75">
      <c r="B246" s="32"/>
      <c r="C246" s="32"/>
      <c r="D246" s="32"/>
      <c r="E246" s="32"/>
      <c r="F246" s="32"/>
      <c r="G246" s="32"/>
      <c r="H246" s="32"/>
    </row>
    <row r="247" spans="2:8" ht="12.75">
      <c r="B247" s="32"/>
      <c r="C247" s="32"/>
      <c r="D247" s="32"/>
      <c r="E247" s="32"/>
      <c r="F247" s="32"/>
      <c r="G247" s="32"/>
      <c r="H247" s="32"/>
    </row>
    <row r="248" spans="2:8" ht="12.75">
      <c r="B248" s="32"/>
      <c r="C248" s="32"/>
      <c r="D248" s="32"/>
      <c r="E248" s="32"/>
      <c r="F248" s="32"/>
      <c r="G248" s="32"/>
      <c r="H248" s="32"/>
    </row>
    <row r="249" spans="2:8" ht="12.75">
      <c r="B249" s="32"/>
      <c r="C249" s="32"/>
      <c r="D249" s="32"/>
      <c r="E249" s="32"/>
      <c r="F249" s="32"/>
      <c r="G249" s="32"/>
      <c r="H249" s="32"/>
    </row>
    <row r="250" spans="2:8" ht="12.75">
      <c r="B250" s="32"/>
      <c r="C250" s="32"/>
      <c r="D250" s="32"/>
      <c r="E250" s="32"/>
      <c r="F250" s="32"/>
      <c r="G250" s="32"/>
      <c r="H250" s="32"/>
    </row>
    <row r="251" spans="2:8" ht="12.75">
      <c r="B251" s="32"/>
      <c r="C251" s="32"/>
      <c r="D251" s="32"/>
      <c r="E251" s="32"/>
      <c r="F251" s="32"/>
      <c r="G251" s="32"/>
      <c r="H251" s="32"/>
    </row>
    <row r="252" spans="2:8" ht="12.75">
      <c r="B252" s="32"/>
      <c r="C252" s="32"/>
      <c r="D252" s="32"/>
      <c r="E252" s="32"/>
      <c r="F252" s="32"/>
      <c r="G252" s="32"/>
      <c r="H252" s="32"/>
    </row>
    <row r="253" spans="2:8" ht="12.75">
      <c r="B253" s="32"/>
      <c r="C253" s="32"/>
      <c r="D253" s="32"/>
      <c r="E253" s="32"/>
      <c r="F253" s="32"/>
      <c r="G253" s="32"/>
      <c r="H253" s="32"/>
    </row>
    <row r="254" spans="2:8" ht="12.75">
      <c r="B254" s="32"/>
      <c r="C254" s="32"/>
      <c r="D254" s="32"/>
      <c r="E254" s="32"/>
      <c r="F254" s="32"/>
      <c r="G254" s="32"/>
      <c r="H254" s="32"/>
    </row>
    <row r="255" spans="2:8" ht="12.75">
      <c r="B255" s="32"/>
      <c r="C255" s="32"/>
      <c r="D255" s="32"/>
      <c r="E255" s="32"/>
      <c r="F255" s="32"/>
      <c r="G255" s="32"/>
      <c r="H255" s="32"/>
    </row>
    <row r="256" spans="2:8" ht="12.75">
      <c r="B256" s="32"/>
      <c r="C256" s="32"/>
      <c r="D256" s="32"/>
      <c r="E256" s="32"/>
      <c r="F256" s="32"/>
      <c r="G256" s="32"/>
      <c r="H256" s="32"/>
    </row>
    <row r="257" spans="2:8" ht="12.75">
      <c r="B257" s="32"/>
      <c r="C257" s="32"/>
      <c r="D257" s="32"/>
      <c r="E257" s="32"/>
      <c r="F257" s="32"/>
      <c r="G257" s="32"/>
      <c r="H257" s="32"/>
    </row>
    <row r="258" spans="2:8" ht="12.75">
      <c r="B258" s="32"/>
      <c r="C258" s="32"/>
      <c r="D258" s="32"/>
      <c r="E258" s="32"/>
      <c r="F258" s="32"/>
      <c r="G258" s="32"/>
      <c r="H258" s="32"/>
    </row>
    <row r="259" spans="2:8" ht="12.75">
      <c r="B259" s="32"/>
      <c r="C259" s="32"/>
      <c r="D259" s="32"/>
      <c r="E259" s="32"/>
      <c r="F259" s="32"/>
      <c r="G259" s="32"/>
      <c r="H259" s="32"/>
    </row>
    <row r="260" spans="2:8" ht="12.75">
      <c r="B260" s="32"/>
      <c r="C260" s="32"/>
      <c r="D260" s="32"/>
      <c r="E260" s="32"/>
      <c r="F260" s="32"/>
      <c r="G260" s="32"/>
      <c r="H260" s="32"/>
    </row>
    <row r="261" spans="2:8" ht="12.75">
      <c r="B261" s="32"/>
      <c r="C261" s="32"/>
      <c r="D261" s="32"/>
      <c r="E261" s="32"/>
      <c r="F261" s="32"/>
      <c r="G261" s="32"/>
      <c r="H261" s="32"/>
    </row>
    <row r="262" spans="2:8" ht="12.75">
      <c r="B262" s="32"/>
      <c r="C262" s="32"/>
      <c r="D262" s="32"/>
      <c r="E262" s="32"/>
      <c r="F262" s="32"/>
      <c r="G262" s="32"/>
      <c r="H262" s="32"/>
    </row>
    <row r="263" spans="2:8" ht="12.75">
      <c r="B263" s="32"/>
      <c r="C263" s="32"/>
      <c r="D263" s="32"/>
      <c r="E263" s="32"/>
      <c r="F263" s="32"/>
      <c r="G263" s="32"/>
      <c r="H263" s="32"/>
    </row>
    <row r="264" spans="2:8" ht="12.75">
      <c r="B264" s="32"/>
      <c r="C264" s="32"/>
      <c r="D264" s="32"/>
      <c r="E264" s="32"/>
      <c r="F264" s="32"/>
      <c r="G264" s="32"/>
      <c r="H264" s="32"/>
    </row>
    <row r="265" spans="2:8" ht="12.75">
      <c r="B265" s="32"/>
      <c r="C265" s="32"/>
      <c r="D265" s="32"/>
      <c r="E265" s="32"/>
      <c r="F265" s="32"/>
      <c r="G265" s="32"/>
      <c r="H265" s="32"/>
    </row>
    <row r="266" spans="2:8" ht="12.75">
      <c r="B266" s="32"/>
      <c r="C266" s="32"/>
      <c r="D266" s="32"/>
      <c r="E266" s="32"/>
      <c r="F266" s="32"/>
      <c r="G266" s="32"/>
      <c r="H266" s="32"/>
    </row>
    <row r="267" spans="2:8" ht="12.75">
      <c r="B267" s="32"/>
      <c r="C267" s="32"/>
      <c r="D267" s="32"/>
      <c r="E267" s="32"/>
      <c r="F267" s="32"/>
      <c r="G267" s="32"/>
      <c r="H267" s="32"/>
    </row>
    <row r="268" spans="2:8" ht="12.75">
      <c r="B268" s="32"/>
      <c r="C268" s="32"/>
      <c r="D268" s="32"/>
      <c r="E268" s="32"/>
      <c r="F268" s="32"/>
      <c r="G268" s="32"/>
      <c r="H268" s="32"/>
    </row>
    <row r="269" spans="2:8" ht="12.75">
      <c r="B269" s="32"/>
      <c r="C269" s="32"/>
      <c r="D269" s="32"/>
      <c r="E269" s="32"/>
      <c r="F269" s="32"/>
      <c r="G269" s="32"/>
      <c r="H269" s="32"/>
    </row>
    <row r="270" spans="2:8" ht="12.75">
      <c r="B270" s="32"/>
      <c r="C270" s="32"/>
      <c r="D270" s="32"/>
      <c r="E270" s="32"/>
      <c r="F270" s="32"/>
      <c r="G270" s="32"/>
      <c r="H270" s="32"/>
    </row>
    <row r="271" spans="2:8" ht="12.75">
      <c r="B271" s="32"/>
      <c r="C271" s="32"/>
      <c r="D271" s="32"/>
      <c r="E271" s="32"/>
      <c r="F271" s="32"/>
      <c r="G271" s="32"/>
      <c r="H271" s="32"/>
    </row>
    <row r="272" spans="2:8" ht="12.75">
      <c r="B272" s="32"/>
      <c r="C272" s="32"/>
      <c r="D272" s="32"/>
      <c r="E272" s="32"/>
      <c r="F272" s="32"/>
      <c r="G272" s="32"/>
      <c r="H272" s="32"/>
    </row>
    <row r="273" spans="2:8" ht="12.75">
      <c r="B273" s="32"/>
      <c r="C273" s="32"/>
      <c r="D273" s="32"/>
      <c r="E273" s="32"/>
      <c r="F273" s="32"/>
      <c r="G273" s="32"/>
      <c r="H273" s="32"/>
    </row>
    <row r="274" spans="2:8" ht="12.75">
      <c r="B274" s="32"/>
      <c r="C274" s="32"/>
      <c r="D274" s="32"/>
      <c r="E274" s="32"/>
      <c r="F274" s="32"/>
      <c r="G274" s="32"/>
      <c r="H274" s="32"/>
    </row>
    <row r="275" spans="2:8" ht="12.75">
      <c r="B275" s="32"/>
      <c r="C275" s="32"/>
      <c r="D275" s="32"/>
      <c r="E275" s="32"/>
      <c r="F275" s="32"/>
      <c r="G275" s="32"/>
      <c r="H275" s="32"/>
    </row>
    <row r="276" spans="2:8" ht="12.75">
      <c r="B276" s="32"/>
      <c r="C276" s="32"/>
      <c r="D276" s="32"/>
      <c r="E276" s="32"/>
      <c r="F276" s="32"/>
      <c r="G276" s="32"/>
      <c r="H276" s="32"/>
    </row>
    <row r="277" spans="2:8" ht="12.75">
      <c r="B277" s="32"/>
      <c r="C277" s="32"/>
      <c r="D277" s="32"/>
      <c r="E277" s="32"/>
      <c r="F277" s="32"/>
      <c r="G277" s="32"/>
      <c r="H277" s="32"/>
    </row>
    <row r="278" spans="2:8" ht="12.75">
      <c r="B278" s="32"/>
      <c r="C278" s="32"/>
      <c r="D278" s="32"/>
      <c r="E278" s="32"/>
      <c r="F278" s="32"/>
      <c r="G278" s="32"/>
      <c r="H278" s="32"/>
    </row>
    <row r="279" spans="2:8" ht="12.75">
      <c r="B279" s="32"/>
      <c r="C279" s="32"/>
      <c r="D279" s="32"/>
      <c r="E279" s="32"/>
      <c r="F279" s="32"/>
      <c r="G279" s="32"/>
      <c r="H279" s="32"/>
    </row>
    <row r="280" spans="2:8" ht="12.75">
      <c r="B280" s="32"/>
      <c r="C280" s="32"/>
      <c r="D280" s="32"/>
      <c r="E280" s="32"/>
      <c r="F280" s="32"/>
      <c r="G280" s="32"/>
      <c r="H280" s="32"/>
    </row>
    <row r="281" spans="2:8" ht="12.75">
      <c r="B281" s="32"/>
      <c r="C281" s="32"/>
      <c r="D281" s="32"/>
      <c r="E281" s="32"/>
      <c r="F281" s="32"/>
      <c r="G281" s="32"/>
      <c r="H281" s="32"/>
    </row>
    <row r="282" spans="2:8" ht="12.75">
      <c r="B282" s="32"/>
      <c r="C282" s="32"/>
      <c r="D282" s="32"/>
      <c r="E282" s="32"/>
      <c r="F282" s="32"/>
      <c r="G282" s="32"/>
      <c r="H282" s="32"/>
    </row>
    <row r="283" spans="2:8" ht="12.75">
      <c r="B283" s="32"/>
      <c r="C283" s="32"/>
      <c r="D283" s="32"/>
      <c r="E283" s="32"/>
      <c r="F283" s="32"/>
      <c r="G283" s="32"/>
      <c r="H283" s="32"/>
    </row>
    <row r="284" spans="2:8" ht="12.75">
      <c r="B284" s="32"/>
      <c r="C284" s="32"/>
      <c r="D284" s="32"/>
      <c r="E284" s="32"/>
      <c r="F284" s="32"/>
      <c r="G284" s="32"/>
      <c r="H284" s="32"/>
    </row>
    <row r="285" spans="2:8" ht="12.75">
      <c r="B285" s="32"/>
      <c r="C285" s="32"/>
      <c r="D285" s="32"/>
      <c r="E285" s="32"/>
      <c r="F285" s="32"/>
      <c r="G285" s="32"/>
      <c r="H285" s="32"/>
    </row>
    <row r="286" spans="2:8" ht="12.75">
      <c r="B286" s="32"/>
      <c r="C286" s="32"/>
      <c r="D286" s="32"/>
      <c r="E286" s="32"/>
      <c r="F286" s="32"/>
      <c r="G286" s="32"/>
      <c r="H286" s="32"/>
    </row>
    <row r="287" spans="2:8" ht="12.75">
      <c r="B287" s="32"/>
      <c r="C287" s="32"/>
      <c r="D287" s="32"/>
      <c r="E287" s="32"/>
      <c r="F287" s="32"/>
      <c r="G287" s="32"/>
      <c r="H287" s="32"/>
    </row>
    <row r="288" spans="2:8" ht="12.75">
      <c r="B288" s="32"/>
      <c r="C288" s="32"/>
      <c r="D288" s="32"/>
      <c r="E288" s="32"/>
      <c r="F288" s="32"/>
      <c r="G288" s="32"/>
      <c r="H288" s="32"/>
    </row>
    <row r="289" spans="2:8" ht="12.75">
      <c r="B289" s="32"/>
      <c r="C289" s="32"/>
      <c r="D289" s="32"/>
      <c r="E289" s="32"/>
      <c r="F289" s="32"/>
      <c r="G289" s="32"/>
      <c r="H289" s="32"/>
    </row>
    <row r="290" spans="2:8" ht="12.75">
      <c r="B290" s="32"/>
      <c r="C290" s="32"/>
      <c r="D290" s="32"/>
      <c r="E290" s="32"/>
      <c r="F290" s="32"/>
      <c r="G290" s="32"/>
      <c r="H290" s="32"/>
    </row>
    <row r="291" spans="2:8" ht="12.75">
      <c r="B291" s="32"/>
      <c r="C291" s="32"/>
      <c r="D291" s="32"/>
      <c r="E291" s="32"/>
      <c r="F291" s="32"/>
      <c r="G291" s="32"/>
      <c r="H291" s="32"/>
    </row>
    <row r="292" spans="2:8" ht="12.75">
      <c r="B292" s="32"/>
      <c r="C292" s="32"/>
      <c r="D292" s="32"/>
      <c r="E292" s="32"/>
      <c r="F292" s="32"/>
      <c r="G292" s="32"/>
      <c r="H292" s="32"/>
    </row>
    <row r="293" spans="2:8" ht="12.75">
      <c r="B293" s="32"/>
      <c r="C293" s="32"/>
      <c r="D293" s="32"/>
      <c r="E293" s="32"/>
      <c r="F293" s="32"/>
      <c r="G293" s="32"/>
      <c r="H293" s="32"/>
    </row>
    <row r="294" spans="2:8" ht="12.75">
      <c r="B294" s="32"/>
      <c r="C294" s="32"/>
      <c r="D294" s="32"/>
      <c r="E294" s="32"/>
      <c r="F294" s="32"/>
      <c r="G294" s="32"/>
      <c r="H294" s="32"/>
    </row>
    <row r="295" spans="2:8" ht="12.75">
      <c r="B295" s="32"/>
      <c r="C295" s="32"/>
      <c r="D295" s="32"/>
      <c r="E295" s="32"/>
      <c r="F295" s="32"/>
      <c r="G295" s="32"/>
      <c r="H295" s="32"/>
    </row>
    <row r="296" spans="2:8" ht="12.75">
      <c r="B296" s="32"/>
      <c r="C296" s="32"/>
      <c r="D296" s="32"/>
      <c r="E296" s="32"/>
      <c r="F296" s="32"/>
      <c r="G296" s="32"/>
      <c r="H296" s="32"/>
    </row>
    <row r="297" spans="2:8" ht="12.75">
      <c r="B297" s="32"/>
      <c r="C297" s="32"/>
      <c r="D297" s="32"/>
      <c r="E297" s="32"/>
      <c r="F297" s="32"/>
      <c r="G297" s="32"/>
      <c r="H297" s="32"/>
    </row>
    <row r="298" spans="2:8" ht="12.75">
      <c r="B298" s="32"/>
      <c r="C298" s="32"/>
      <c r="D298" s="32"/>
      <c r="E298" s="32"/>
      <c r="F298" s="32"/>
      <c r="G298" s="32"/>
      <c r="H298" s="32"/>
    </row>
    <row r="299" spans="2:8" ht="12.75">
      <c r="B299" s="32"/>
      <c r="C299" s="32"/>
      <c r="D299" s="32"/>
      <c r="E299" s="32"/>
      <c r="F299" s="32"/>
      <c r="G299" s="32"/>
      <c r="H299" s="32"/>
    </row>
    <row r="300" spans="2:8" ht="12.75">
      <c r="B300" s="32"/>
      <c r="C300" s="32"/>
      <c r="D300" s="32"/>
      <c r="E300" s="32"/>
      <c r="F300" s="32"/>
      <c r="G300" s="32"/>
      <c r="H300" s="32"/>
    </row>
    <row r="301" spans="2:8" ht="12.75">
      <c r="B301" s="32"/>
      <c r="C301" s="32"/>
      <c r="D301" s="32"/>
      <c r="E301" s="32"/>
      <c r="F301" s="32"/>
      <c r="G301" s="32"/>
      <c r="H301" s="32"/>
    </row>
    <row r="302" spans="2:8" ht="12.75">
      <c r="B302" s="32"/>
      <c r="C302" s="32"/>
      <c r="D302" s="32"/>
      <c r="E302" s="32"/>
      <c r="F302" s="32"/>
      <c r="G302" s="32"/>
      <c r="H302" s="32"/>
    </row>
    <row r="303" spans="2:8" ht="12.75">
      <c r="B303" s="32"/>
      <c r="C303" s="32"/>
      <c r="D303" s="32"/>
      <c r="E303" s="32"/>
      <c r="F303" s="32"/>
      <c r="G303" s="32"/>
      <c r="H303" s="32"/>
    </row>
    <row r="304" spans="2:8" ht="12.75">
      <c r="B304" s="32"/>
      <c r="C304" s="32"/>
      <c r="D304" s="32"/>
      <c r="E304" s="32"/>
      <c r="F304" s="32"/>
      <c r="G304" s="32"/>
      <c r="H304" s="32"/>
    </row>
    <row r="305" spans="2:8" ht="12.75">
      <c r="B305" s="32"/>
      <c r="C305" s="32"/>
      <c r="D305" s="32"/>
      <c r="E305" s="32"/>
      <c r="F305" s="32"/>
      <c r="G305" s="32"/>
      <c r="H305" s="32"/>
    </row>
    <row r="306" spans="2:8" ht="12.75">
      <c r="B306" s="32"/>
      <c r="C306" s="32"/>
      <c r="D306" s="32"/>
      <c r="E306" s="32"/>
      <c r="F306" s="32"/>
      <c r="G306" s="32"/>
      <c r="H306" s="32"/>
    </row>
    <row r="307" spans="2:8" ht="12.75">
      <c r="B307" s="32"/>
      <c r="C307" s="32"/>
      <c r="D307" s="32"/>
      <c r="E307" s="32"/>
      <c r="F307" s="32"/>
      <c r="G307" s="32"/>
      <c r="H307" s="32"/>
    </row>
    <row r="308" spans="2:8" ht="12.75">
      <c r="B308" s="32"/>
      <c r="C308" s="32"/>
      <c r="D308" s="32"/>
      <c r="E308" s="32"/>
      <c r="F308" s="32"/>
      <c r="G308" s="32"/>
      <c r="H308" s="32"/>
    </row>
    <row r="309" spans="2:8" ht="12.75">
      <c r="B309" s="32"/>
      <c r="C309" s="32"/>
      <c r="D309" s="32"/>
      <c r="E309" s="32"/>
      <c r="F309" s="32"/>
      <c r="G309" s="32"/>
      <c r="H309" s="32"/>
    </row>
    <row r="310" spans="2:8" ht="12.75">
      <c r="B310" s="32"/>
      <c r="C310" s="32"/>
      <c r="D310" s="32"/>
      <c r="E310" s="32"/>
      <c r="F310" s="32"/>
      <c r="G310" s="32"/>
      <c r="H310" s="32"/>
    </row>
    <row r="311" spans="2:8" ht="12.75">
      <c r="B311" s="32"/>
      <c r="C311" s="32"/>
      <c r="D311" s="32"/>
      <c r="E311" s="32"/>
      <c r="F311" s="32"/>
      <c r="G311" s="32"/>
      <c r="H311" s="32"/>
    </row>
    <row r="312" spans="2:8" ht="12.75">
      <c r="B312" s="32"/>
      <c r="C312" s="32"/>
      <c r="D312" s="32"/>
      <c r="E312" s="32"/>
      <c r="F312" s="32"/>
      <c r="G312" s="32"/>
      <c r="H312" s="32"/>
    </row>
    <row r="313" spans="2:8" ht="12.75">
      <c r="B313" s="32"/>
      <c r="C313" s="32"/>
      <c r="D313" s="32"/>
      <c r="E313" s="32"/>
      <c r="F313" s="32"/>
      <c r="G313" s="32"/>
      <c r="H313" s="32"/>
    </row>
    <row r="314" spans="2:8" ht="12.75">
      <c r="B314" s="32"/>
      <c r="C314" s="32"/>
      <c r="D314" s="32"/>
      <c r="E314" s="32"/>
      <c r="F314" s="32"/>
      <c r="G314" s="32"/>
      <c r="H314" s="32"/>
    </row>
    <row r="315" spans="2:8" ht="12.75">
      <c r="B315" s="32"/>
      <c r="C315" s="32"/>
      <c r="D315" s="32"/>
      <c r="E315" s="32"/>
      <c r="F315" s="32"/>
      <c r="G315" s="32"/>
      <c r="H315" s="32"/>
    </row>
    <row r="316" spans="2:8" ht="12.75">
      <c r="B316" s="32"/>
      <c r="C316" s="32"/>
      <c r="D316" s="32"/>
      <c r="E316" s="32"/>
      <c r="F316" s="32"/>
      <c r="G316" s="32"/>
      <c r="H316" s="32"/>
    </row>
    <row r="317" spans="2:8" ht="12.75">
      <c r="B317" s="32"/>
      <c r="C317" s="32"/>
      <c r="D317" s="32"/>
      <c r="E317" s="32"/>
      <c r="F317" s="32"/>
      <c r="G317" s="32"/>
      <c r="H317" s="32"/>
    </row>
    <row r="318" spans="2:8" ht="12.75">
      <c r="B318" s="32"/>
      <c r="C318" s="32"/>
      <c r="D318" s="32"/>
      <c r="E318" s="32"/>
      <c r="F318" s="32"/>
      <c r="G318" s="32"/>
      <c r="H318" s="32"/>
    </row>
    <row r="319" spans="2:8" ht="12.75">
      <c r="B319" s="32"/>
      <c r="C319" s="32"/>
      <c r="D319" s="32"/>
      <c r="E319" s="32"/>
      <c r="F319" s="32"/>
      <c r="G319" s="32"/>
      <c r="H319" s="32"/>
    </row>
    <row r="320" spans="2:8" ht="12.75">
      <c r="B320" s="32"/>
      <c r="C320" s="32"/>
      <c r="D320" s="32"/>
      <c r="E320" s="32"/>
      <c r="F320" s="32"/>
      <c r="G320" s="32"/>
      <c r="H320" s="32"/>
    </row>
    <row r="321" spans="2:8" ht="12.75">
      <c r="B321" s="32"/>
      <c r="C321" s="32"/>
      <c r="D321" s="32"/>
      <c r="E321" s="32"/>
      <c r="F321" s="32"/>
      <c r="G321" s="32"/>
      <c r="H321" s="32"/>
    </row>
    <row r="322" spans="2:8" ht="12.75">
      <c r="B322" s="32"/>
      <c r="C322" s="32"/>
      <c r="D322" s="32"/>
      <c r="E322" s="32"/>
      <c r="F322" s="32"/>
      <c r="G322" s="32"/>
      <c r="H322" s="32"/>
    </row>
    <row r="323" spans="2:8" ht="12.75">
      <c r="B323" s="32"/>
      <c r="C323" s="32"/>
      <c r="D323" s="32"/>
      <c r="E323" s="32"/>
      <c r="F323" s="32"/>
      <c r="G323" s="32"/>
      <c r="H323" s="32"/>
    </row>
    <row r="324" spans="2:8" ht="12.75">
      <c r="B324" s="32"/>
      <c r="C324" s="32"/>
      <c r="D324" s="32"/>
      <c r="E324" s="32"/>
      <c r="F324" s="32"/>
      <c r="G324" s="32"/>
      <c r="H324" s="32"/>
    </row>
    <row r="325" spans="2:8" ht="12.75">
      <c r="B325" s="32"/>
      <c r="C325" s="32"/>
      <c r="D325" s="32"/>
      <c r="E325" s="32"/>
      <c r="F325" s="32"/>
      <c r="G325" s="32"/>
      <c r="H325" s="32"/>
    </row>
    <row r="326" spans="2:8" ht="12.75">
      <c r="B326" s="32"/>
      <c r="C326" s="32"/>
      <c r="D326" s="32"/>
      <c r="E326" s="32"/>
      <c r="F326" s="32"/>
      <c r="G326" s="32"/>
      <c r="H326" s="32"/>
    </row>
    <row r="327" spans="2:8" ht="12.75">
      <c r="B327" s="32"/>
      <c r="C327" s="32"/>
      <c r="D327" s="32"/>
      <c r="E327" s="32"/>
      <c r="F327" s="32"/>
      <c r="G327" s="32"/>
      <c r="H327" s="32"/>
    </row>
    <row r="328" spans="2:8" ht="12.75">
      <c r="B328" s="32"/>
      <c r="C328" s="32"/>
      <c r="D328" s="32"/>
      <c r="E328" s="32"/>
      <c r="F328" s="32"/>
      <c r="G328" s="32"/>
      <c r="H328" s="32"/>
    </row>
    <row r="329" spans="2:8" ht="12.75">
      <c r="B329" s="32"/>
      <c r="C329" s="32"/>
      <c r="D329" s="32"/>
      <c r="E329" s="32"/>
      <c r="F329" s="32"/>
      <c r="G329" s="32"/>
      <c r="H329" s="32"/>
    </row>
    <row r="330" spans="2:8" ht="12.75">
      <c r="B330" s="32"/>
      <c r="C330" s="32"/>
      <c r="D330" s="32"/>
      <c r="E330" s="32"/>
      <c r="F330" s="32"/>
      <c r="G330" s="32"/>
      <c r="H330" s="32"/>
    </row>
    <row r="331" spans="2:8" ht="12.75">
      <c r="B331" s="32"/>
      <c r="C331" s="32"/>
      <c r="D331" s="32"/>
      <c r="E331" s="32"/>
      <c r="F331" s="32"/>
      <c r="G331" s="32"/>
      <c r="H331" s="32"/>
    </row>
    <row r="332" spans="2:8" ht="12.75">
      <c r="B332" s="32"/>
      <c r="C332" s="32"/>
      <c r="D332" s="32"/>
      <c r="E332" s="32"/>
      <c r="F332" s="32"/>
      <c r="G332" s="32"/>
      <c r="H332" s="32"/>
    </row>
    <row r="333" spans="2:8" ht="12.75">
      <c r="B333" s="32"/>
      <c r="C333" s="32"/>
      <c r="D333" s="32"/>
      <c r="E333" s="32"/>
      <c r="F333" s="32"/>
      <c r="G333" s="32"/>
      <c r="H333" s="32"/>
    </row>
    <row r="334" spans="2:8" ht="12.75">
      <c r="B334" s="32"/>
      <c r="C334" s="32"/>
      <c r="D334" s="32"/>
      <c r="E334" s="32"/>
      <c r="F334" s="32"/>
      <c r="G334" s="32"/>
      <c r="H334" s="32"/>
    </row>
    <row r="335" spans="2:8" ht="12.75">
      <c r="B335" s="32"/>
      <c r="C335" s="32"/>
      <c r="D335" s="32"/>
      <c r="E335" s="32"/>
      <c r="F335" s="32"/>
      <c r="G335" s="32"/>
      <c r="H335" s="32"/>
    </row>
    <row r="336" spans="2:8" ht="12.75">
      <c r="B336" s="32"/>
      <c r="C336" s="32"/>
      <c r="D336" s="32"/>
      <c r="E336" s="32"/>
      <c r="F336" s="32"/>
      <c r="G336" s="32"/>
      <c r="H336" s="32"/>
    </row>
    <row r="337" spans="2:8" ht="12.75">
      <c r="B337" s="32"/>
      <c r="C337" s="32"/>
      <c r="D337" s="32"/>
      <c r="E337" s="32"/>
      <c r="F337" s="32"/>
      <c r="G337" s="32"/>
      <c r="H337" s="32"/>
    </row>
    <row r="338" spans="2:8" ht="12.75">
      <c r="B338" s="32"/>
      <c r="C338" s="32"/>
      <c r="D338" s="32"/>
      <c r="E338" s="32"/>
      <c r="F338" s="32"/>
      <c r="G338" s="32"/>
      <c r="H338" s="32"/>
    </row>
    <row r="339" spans="2:8" ht="12.75">
      <c r="B339" s="32"/>
      <c r="C339" s="32"/>
      <c r="D339" s="32"/>
      <c r="E339" s="32"/>
      <c r="F339" s="32"/>
      <c r="G339" s="32"/>
      <c r="H339" s="32"/>
    </row>
    <row r="340" spans="2:8" ht="12.75">
      <c r="B340" s="32"/>
      <c r="C340" s="32"/>
      <c r="D340" s="32"/>
      <c r="E340" s="32"/>
      <c r="F340" s="32"/>
      <c r="G340" s="32"/>
      <c r="H340" s="32"/>
    </row>
    <row r="341" spans="2:8" ht="12.75">
      <c r="B341" s="32"/>
      <c r="C341" s="32"/>
      <c r="D341" s="32"/>
      <c r="E341" s="32"/>
      <c r="F341" s="32"/>
      <c r="G341" s="32"/>
      <c r="H341" s="32"/>
    </row>
    <row r="342" spans="2:8" ht="12.75">
      <c r="B342" s="32"/>
      <c r="C342" s="32"/>
      <c r="D342" s="32"/>
      <c r="E342" s="32"/>
      <c r="F342" s="32"/>
      <c r="G342" s="32"/>
      <c r="H342" s="32"/>
    </row>
    <row r="343" spans="2:8" ht="12.75">
      <c r="B343" s="32"/>
      <c r="C343" s="32"/>
      <c r="D343" s="32"/>
      <c r="E343" s="32"/>
      <c r="F343" s="32"/>
      <c r="G343" s="32"/>
      <c r="H343" s="32"/>
    </row>
    <row r="344" spans="2:8" ht="12.75">
      <c r="B344" s="32"/>
      <c r="C344" s="32"/>
      <c r="D344" s="32"/>
      <c r="E344" s="32"/>
      <c r="F344" s="32"/>
      <c r="G344" s="32"/>
      <c r="H344" s="32"/>
    </row>
    <row r="345" spans="2:8" ht="12.75">
      <c r="B345" s="32"/>
      <c r="C345" s="32"/>
      <c r="D345" s="32"/>
      <c r="E345" s="32"/>
      <c r="F345" s="32"/>
      <c r="G345" s="32"/>
      <c r="H345" s="32"/>
    </row>
    <row r="346" spans="2:8" ht="12.75">
      <c r="B346" s="32"/>
      <c r="C346" s="32"/>
      <c r="D346" s="32"/>
      <c r="E346" s="32"/>
      <c r="F346" s="32"/>
      <c r="G346" s="32"/>
      <c r="H346" s="32"/>
    </row>
    <row r="347" spans="2:8" ht="12.75">
      <c r="B347" s="32"/>
      <c r="C347" s="32"/>
      <c r="D347" s="32"/>
      <c r="E347" s="32"/>
      <c r="F347" s="32"/>
      <c r="G347" s="32"/>
      <c r="H347" s="32"/>
    </row>
    <row r="348" spans="2:8" ht="12.75">
      <c r="B348" s="32"/>
      <c r="C348" s="32"/>
      <c r="D348" s="32"/>
      <c r="E348" s="32"/>
      <c r="F348" s="32"/>
      <c r="G348" s="32"/>
      <c r="H348" s="32"/>
    </row>
    <row r="349" spans="2:8" ht="12.75">
      <c r="B349" s="32"/>
      <c r="C349" s="32"/>
      <c r="D349" s="32"/>
      <c r="E349" s="32"/>
      <c r="F349" s="32"/>
      <c r="G349" s="32"/>
      <c r="H349" s="32"/>
    </row>
    <row r="350" spans="2:8" ht="12.75">
      <c r="B350" s="32"/>
      <c r="C350" s="32"/>
      <c r="D350" s="32"/>
      <c r="E350" s="32"/>
      <c r="F350" s="32"/>
      <c r="G350" s="32"/>
      <c r="H350" s="32"/>
    </row>
    <row r="351" spans="2:8" ht="12.75">
      <c r="B351" s="32"/>
      <c r="C351" s="32"/>
      <c r="D351" s="32"/>
      <c r="E351" s="32"/>
      <c r="F351" s="32"/>
      <c r="G351" s="32"/>
      <c r="H351" s="32"/>
    </row>
    <row r="352" spans="2:8" ht="12.75">
      <c r="B352" s="32"/>
      <c r="C352" s="32"/>
      <c r="D352" s="32"/>
      <c r="E352" s="32"/>
      <c r="F352" s="32"/>
      <c r="G352" s="32"/>
      <c r="H352" s="32"/>
    </row>
    <row r="353" spans="2:8" ht="12.75">
      <c r="B353" s="32"/>
      <c r="C353" s="32"/>
      <c r="D353" s="32"/>
      <c r="E353" s="32"/>
      <c r="F353" s="32"/>
      <c r="G353" s="32"/>
      <c r="H353" s="32"/>
    </row>
    <row r="354" spans="2:8" ht="12.75">
      <c r="B354" s="32"/>
      <c r="C354" s="32"/>
      <c r="D354" s="32"/>
      <c r="E354" s="32"/>
      <c r="F354" s="32"/>
      <c r="G354" s="32"/>
      <c r="H354" s="32"/>
    </row>
    <row r="355" spans="2:8" ht="12.75">
      <c r="B355" s="32"/>
      <c r="C355" s="32"/>
      <c r="D355" s="32"/>
      <c r="E355" s="32"/>
      <c r="F355" s="32"/>
      <c r="G355" s="32"/>
      <c r="H355" s="32"/>
    </row>
    <row r="356" spans="2:8" ht="12.75">
      <c r="B356" s="32"/>
      <c r="C356" s="32"/>
      <c r="D356" s="32"/>
      <c r="E356" s="32"/>
      <c r="F356" s="32"/>
      <c r="G356" s="32"/>
      <c r="H356" s="32"/>
    </row>
    <row r="357" spans="2:8" ht="12.75">
      <c r="B357" s="32"/>
      <c r="C357" s="32"/>
      <c r="D357" s="32"/>
      <c r="E357" s="32"/>
      <c r="F357" s="32"/>
      <c r="G357" s="32"/>
      <c r="H357" s="32"/>
    </row>
    <row r="358" spans="2:8" ht="12.75">
      <c r="B358" s="32"/>
      <c r="C358" s="32"/>
      <c r="D358" s="32"/>
      <c r="E358" s="32"/>
      <c r="F358" s="32"/>
      <c r="G358" s="32"/>
      <c r="H358" s="32"/>
    </row>
    <row r="359" spans="2:8" ht="12.75">
      <c r="B359" s="32"/>
      <c r="C359" s="32"/>
      <c r="D359" s="32"/>
      <c r="E359" s="32"/>
      <c r="F359" s="32"/>
      <c r="G359" s="32"/>
      <c r="H359" s="32"/>
    </row>
    <row r="360" spans="2:8" ht="12.75">
      <c r="B360" s="32"/>
      <c r="C360" s="32"/>
      <c r="D360" s="32"/>
      <c r="E360" s="32"/>
      <c r="F360" s="32"/>
      <c r="G360" s="32"/>
      <c r="H360" s="32"/>
    </row>
    <row r="361" spans="2:8" ht="12.75">
      <c r="B361" s="32"/>
      <c r="C361" s="32"/>
      <c r="D361" s="32"/>
      <c r="E361" s="32"/>
      <c r="F361" s="32"/>
      <c r="G361" s="32"/>
      <c r="H361" s="32"/>
    </row>
    <row r="362" spans="2:8" ht="12.75">
      <c r="B362" s="32"/>
      <c r="C362" s="32"/>
      <c r="D362" s="32"/>
      <c r="E362" s="32"/>
      <c r="F362" s="32"/>
      <c r="G362" s="32"/>
      <c r="H362" s="32"/>
    </row>
    <row r="363" spans="2:8" ht="12.75">
      <c r="B363" s="32"/>
      <c r="C363" s="32"/>
      <c r="D363" s="32"/>
      <c r="E363" s="32"/>
      <c r="F363" s="32"/>
      <c r="G363" s="32"/>
      <c r="H363" s="32"/>
    </row>
    <row r="364" spans="2:8" ht="12.75">
      <c r="B364" s="32"/>
      <c r="C364" s="32"/>
      <c r="D364" s="32"/>
      <c r="E364" s="32"/>
      <c r="F364" s="32"/>
      <c r="G364" s="32"/>
      <c r="H364" s="32"/>
    </row>
    <row r="365" spans="2:8" ht="12.75">
      <c r="B365" s="32"/>
      <c r="C365" s="32"/>
      <c r="D365" s="32"/>
      <c r="E365" s="32"/>
      <c r="F365" s="32"/>
      <c r="G365" s="32"/>
      <c r="H365" s="32"/>
    </row>
    <row r="366" spans="2:8" ht="12.75">
      <c r="B366" s="32"/>
      <c r="C366" s="32"/>
      <c r="D366" s="32"/>
      <c r="E366" s="32"/>
      <c r="F366" s="32"/>
      <c r="G366" s="32"/>
      <c r="H366" s="32"/>
    </row>
    <row r="367" spans="2:8" ht="12.75">
      <c r="B367" s="32"/>
      <c r="C367" s="32"/>
      <c r="D367" s="32"/>
      <c r="E367" s="32"/>
      <c r="F367" s="32"/>
      <c r="G367" s="32"/>
      <c r="H367" s="32"/>
    </row>
    <row r="368" spans="2:8" ht="12.75">
      <c r="B368" s="32"/>
      <c r="C368" s="32"/>
      <c r="D368" s="32"/>
      <c r="E368" s="32"/>
      <c r="F368" s="32"/>
      <c r="G368" s="32"/>
      <c r="H368" s="32"/>
    </row>
    <row r="369" spans="2:8" ht="12.75">
      <c r="B369" s="32"/>
      <c r="C369" s="32"/>
      <c r="D369" s="32"/>
      <c r="E369" s="32"/>
      <c r="F369" s="32"/>
      <c r="G369" s="32"/>
      <c r="H369" s="32"/>
    </row>
    <row r="370" spans="2:8" ht="12.75">
      <c r="B370" s="32"/>
      <c r="C370" s="32"/>
      <c r="D370" s="32"/>
      <c r="E370" s="32"/>
      <c r="F370" s="32"/>
      <c r="G370" s="32"/>
      <c r="H370" s="32"/>
    </row>
    <row r="371" spans="2:8" ht="12.75">
      <c r="B371" s="32"/>
      <c r="C371" s="32"/>
      <c r="D371" s="32"/>
      <c r="E371" s="32"/>
      <c r="F371" s="32"/>
      <c r="G371" s="32"/>
      <c r="H371" s="32"/>
    </row>
    <row r="372" spans="2:8" ht="12.75">
      <c r="B372" s="32"/>
      <c r="C372" s="32"/>
      <c r="D372" s="32"/>
      <c r="E372" s="32"/>
      <c r="F372" s="32"/>
      <c r="G372" s="32"/>
      <c r="H372" s="32"/>
    </row>
    <row r="373" spans="2:8" ht="12.75">
      <c r="B373" s="32"/>
      <c r="C373" s="32"/>
      <c r="D373" s="32"/>
      <c r="E373" s="32"/>
      <c r="F373" s="32"/>
      <c r="G373" s="32"/>
      <c r="H373" s="32"/>
    </row>
    <row r="374" spans="2:8" ht="12.75">
      <c r="B374" s="32"/>
      <c r="C374" s="32"/>
      <c r="D374" s="32"/>
      <c r="E374" s="32"/>
      <c r="F374" s="32"/>
      <c r="G374" s="32"/>
      <c r="H374" s="32"/>
    </row>
    <row r="375" spans="2:8" ht="12.75">
      <c r="B375" s="32"/>
      <c r="C375" s="32"/>
      <c r="D375" s="32"/>
      <c r="E375" s="32"/>
      <c r="F375" s="32"/>
      <c r="G375" s="32"/>
      <c r="H375" s="32"/>
    </row>
    <row r="376" spans="2:8" ht="12.75">
      <c r="B376" s="32"/>
      <c r="C376" s="32"/>
      <c r="D376" s="32"/>
      <c r="E376" s="32"/>
      <c r="F376" s="32"/>
      <c r="G376" s="32"/>
      <c r="H376" s="32"/>
    </row>
    <row r="377" spans="2:8" ht="12.75">
      <c r="B377" s="32"/>
      <c r="C377" s="32"/>
      <c r="D377" s="32"/>
      <c r="E377" s="32"/>
      <c r="F377" s="32"/>
      <c r="G377" s="32"/>
      <c r="H377" s="32"/>
    </row>
    <row r="378" spans="2:8" ht="12.75">
      <c r="B378" s="32"/>
      <c r="C378" s="32"/>
      <c r="D378" s="32"/>
      <c r="E378" s="32"/>
      <c r="F378" s="32"/>
      <c r="G378" s="32"/>
      <c r="H378" s="32"/>
    </row>
    <row r="379" spans="2:8" ht="12.75">
      <c r="B379" s="32"/>
      <c r="C379" s="32"/>
      <c r="D379" s="32"/>
      <c r="E379" s="32"/>
      <c r="F379" s="32"/>
      <c r="G379" s="32"/>
      <c r="H379" s="32"/>
    </row>
    <row r="380" spans="2:8" ht="12.75">
      <c r="B380" s="32"/>
      <c r="C380" s="32"/>
      <c r="D380" s="32"/>
      <c r="E380" s="32"/>
      <c r="F380" s="32"/>
      <c r="G380" s="32"/>
      <c r="H380" s="32"/>
    </row>
    <row r="381" spans="2:8" ht="12.75">
      <c r="B381" s="32"/>
      <c r="C381" s="32"/>
      <c r="D381" s="32"/>
      <c r="E381" s="32"/>
      <c r="F381" s="32"/>
      <c r="G381" s="32"/>
      <c r="H381" s="32"/>
    </row>
    <row r="382" spans="2:8" ht="12.75">
      <c r="B382" s="32"/>
      <c r="C382" s="32"/>
      <c r="D382" s="32"/>
      <c r="E382" s="32"/>
      <c r="F382" s="32"/>
      <c r="G382" s="32"/>
      <c r="H382" s="32"/>
    </row>
    <row r="383" spans="2:8" ht="12.75">
      <c r="B383" s="32"/>
      <c r="C383" s="32"/>
      <c r="D383" s="32"/>
      <c r="E383" s="32"/>
      <c r="F383" s="32"/>
      <c r="G383" s="32"/>
      <c r="H383" s="32"/>
    </row>
    <row r="384" spans="2:8" ht="12.75">
      <c r="B384" s="32"/>
      <c r="C384" s="32"/>
      <c r="D384" s="32"/>
      <c r="E384" s="32"/>
      <c r="F384" s="32"/>
      <c r="G384" s="32"/>
      <c r="H384" s="32"/>
    </row>
    <row r="385" spans="2:8" ht="12.75">
      <c r="B385" s="32"/>
      <c r="C385" s="32"/>
      <c r="D385" s="32"/>
      <c r="E385" s="32"/>
      <c r="F385" s="32"/>
      <c r="G385" s="32"/>
      <c r="H385" s="32"/>
    </row>
    <row r="386" spans="2:8" ht="12.75">
      <c r="B386" s="32"/>
      <c r="C386" s="32"/>
      <c r="D386" s="32"/>
      <c r="E386" s="32"/>
      <c r="F386" s="32"/>
      <c r="G386" s="32"/>
      <c r="H386" s="32"/>
    </row>
    <row r="387" spans="2:8" ht="12.75">
      <c r="B387" s="32"/>
      <c r="C387" s="32"/>
      <c r="D387" s="32"/>
      <c r="E387" s="32"/>
      <c r="F387" s="32"/>
      <c r="G387" s="32"/>
      <c r="H387" s="32"/>
    </row>
    <row r="388" spans="2:8" ht="12.75">
      <c r="B388" s="32"/>
      <c r="C388" s="32"/>
      <c r="D388" s="32"/>
      <c r="E388" s="32"/>
      <c r="F388" s="32"/>
      <c r="G388" s="32"/>
      <c r="H388" s="32"/>
    </row>
    <row r="389" spans="2:8" ht="12.75">
      <c r="B389" s="32"/>
      <c r="C389" s="32"/>
      <c r="D389" s="32"/>
      <c r="E389" s="32"/>
      <c r="F389" s="32"/>
      <c r="G389" s="32"/>
      <c r="H389" s="32"/>
    </row>
    <row r="390" spans="2:8" ht="12.75">
      <c r="B390" s="32"/>
      <c r="C390" s="32"/>
      <c r="D390" s="32"/>
      <c r="E390" s="32"/>
      <c r="F390" s="32"/>
      <c r="G390" s="32"/>
      <c r="H390" s="32"/>
    </row>
    <row r="391" spans="2:8" ht="12.75">
      <c r="B391" s="32"/>
      <c r="C391" s="32"/>
      <c r="D391" s="32"/>
      <c r="E391" s="32"/>
      <c r="F391" s="32"/>
      <c r="G391" s="32"/>
      <c r="H391" s="32"/>
    </row>
    <row r="392" spans="2:8" ht="12.75">
      <c r="B392" s="32"/>
      <c r="C392" s="32"/>
      <c r="D392" s="32"/>
      <c r="E392" s="32"/>
      <c r="F392" s="32"/>
      <c r="G392" s="32"/>
      <c r="H392" s="32"/>
    </row>
    <row r="393" spans="2:8" ht="12.75">
      <c r="B393" s="32"/>
      <c r="C393" s="32"/>
      <c r="D393" s="32"/>
      <c r="E393" s="32"/>
      <c r="F393" s="32"/>
      <c r="G393" s="32"/>
      <c r="H393" s="32"/>
    </row>
    <row r="394" spans="2:8" ht="12.75">
      <c r="B394" s="32"/>
      <c r="C394" s="32"/>
      <c r="D394" s="32"/>
      <c r="E394" s="32"/>
      <c r="F394" s="32"/>
      <c r="G394" s="32"/>
      <c r="H394" s="32"/>
    </row>
    <row r="395" spans="2:8" ht="12.75">
      <c r="B395" s="32"/>
      <c r="C395" s="32"/>
      <c r="D395" s="32"/>
      <c r="E395" s="32"/>
      <c r="F395" s="32"/>
      <c r="G395" s="32"/>
      <c r="H395" s="32"/>
    </row>
    <row r="396" spans="2:8" ht="12.75">
      <c r="B396" s="32"/>
      <c r="C396" s="32"/>
      <c r="D396" s="32"/>
      <c r="E396" s="32"/>
      <c r="F396" s="32"/>
      <c r="G396" s="32"/>
      <c r="H396" s="32"/>
    </row>
    <row r="397" spans="2:8" ht="12.75">
      <c r="B397" s="32"/>
      <c r="C397" s="32"/>
      <c r="D397" s="32"/>
      <c r="E397" s="32"/>
      <c r="F397" s="32"/>
      <c r="G397" s="32"/>
      <c r="H397" s="32"/>
    </row>
    <row r="398" spans="2:8" ht="12.75">
      <c r="B398" s="32"/>
      <c r="C398" s="32"/>
      <c r="D398" s="32"/>
      <c r="E398" s="32"/>
      <c r="F398" s="32"/>
      <c r="G398" s="32"/>
      <c r="H398" s="32"/>
    </row>
    <row r="399" spans="2:8" ht="12.75">
      <c r="B399" s="32"/>
      <c r="C399" s="32"/>
      <c r="D399" s="32"/>
      <c r="E399" s="32"/>
      <c r="F399" s="32"/>
      <c r="G399" s="32"/>
      <c r="H399" s="32"/>
    </row>
    <row r="400" spans="2:8" ht="12.75">
      <c r="B400" s="32"/>
      <c r="C400" s="32"/>
      <c r="D400" s="32"/>
      <c r="E400" s="32"/>
      <c r="F400" s="32"/>
      <c r="G400" s="32"/>
      <c r="H400" s="32"/>
    </row>
    <row r="401" spans="2:8" ht="12.75">
      <c r="B401" s="32"/>
      <c r="C401" s="32"/>
      <c r="D401" s="32"/>
      <c r="E401" s="32"/>
      <c r="F401" s="32"/>
      <c r="G401" s="32"/>
      <c r="H401" s="32"/>
    </row>
    <row r="402" spans="2:8" ht="12.75">
      <c r="B402" s="32"/>
      <c r="C402" s="32"/>
      <c r="D402" s="32"/>
      <c r="E402" s="32"/>
      <c r="F402" s="32"/>
      <c r="G402" s="32"/>
      <c r="H402" s="32"/>
    </row>
    <row r="403" spans="2:8" ht="12.75">
      <c r="B403" s="32"/>
      <c r="C403" s="32"/>
      <c r="D403" s="32"/>
      <c r="E403" s="32"/>
      <c r="F403" s="32"/>
      <c r="G403" s="32"/>
      <c r="H403" s="32"/>
    </row>
    <row r="404" spans="2:8" ht="12.75">
      <c r="B404" s="32"/>
      <c r="C404" s="32"/>
      <c r="D404" s="32"/>
      <c r="E404" s="32"/>
      <c r="F404" s="32"/>
      <c r="G404" s="32"/>
      <c r="H404" s="32"/>
    </row>
    <row r="405" spans="2:8" ht="12.75">
      <c r="B405" s="32"/>
      <c r="C405" s="32"/>
      <c r="D405" s="32"/>
      <c r="E405" s="32"/>
      <c r="F405" s="32"/>
      <c r="G405" s="32"/>
      <c r="H405" s="32"/>
    </row>
    <row r="406" spans="2:8" ht="12.75">
      <c r="B406" s="32"/>
      <c r="C406" s="32"/>
      <c r="D406" s="32"/>
      <c r="E406" s="32"/>
      <c r="F406" s="32"/>
      <c r="G406" s="32"/>
      <c r="H406" s="32"/>
    </row>
    <row r="407" spans="2:8" ht="12.75">
      <c r="B407" s="32"/>
      <c r="C407" s="32"/>
      <c r="D407" s="32"/>
      <c r="E407" s="32"/>
      <c r="F407" s="32"/>
      <c r="G407" s="32"/>
      <c r="H407" s="32"/>
    </row>
    <row r="408" spans="2:8" ht="12.75">
      <c r="B408" s="32"/>
      <c r="C408" s="32"/>
      <c r="D408" s="32"/>
      <c r="E408" s="32"/>
      <c r="F408" s="32"/>
      <c r="G408" s="32"/>
      <c r="H408" s="32"/>
    </row>
    <row r="409" spans="2:8" ht="12.75">
      <c r="B409" s="32"/>
      <c r="C409" s="32"/>
      <c r="D409" s="32"/>
      <c r="E409" s="32"/>
      <c r="F409" s="32"/>
      <c r="G409" s="32"/>
      <c r="H409" s="32"/>
    </row>
    <row r="410" spans="2:8" ht="12.75">
      <c r="B410" s="32"/>
      <c r="C410" s="32"/>
      <c r="D410" s="32"/>
      <c r="E410" s="32"/>
      <c r="F410" s="32"/>
      <c r="G410" s="32"/>
      <c r="H410" s="32"/>
    </row>
    <row r="411" spans="2:8" ht="12.75">
      <c r="B411" s="32"/>
      <c r="C411" s="32"/>
      <c r="D411" s="32"/>
      <c r="E411" s="32"/>
      <c r="F411" s="32"/>
      <c r="G411" s="32"/>
      <c r="H411" s="32"/>
    </row>
    <row r="412" spans="2:8" ht="12.75">
      <c r="B412" s="32"/>
      <c r="C412" s="32"/>
      <c r="D412" s="32"/>
      <c r="E412" s="32"/>
      <c r="F412" s="32"/>
      <c r="G412" s="32"/>
      <c r="H412" s="32"/>
    </row>
    <row r="413" spans="2:8" ht="12.75">
      <c r="B413" s="32"/>
      <c r="C413" s="32"/>
      <c r="D413" s="32"/>
      <c r="E413" s="32"/>
      <c r="F413" s="32"/>
      <c r="G413" s="32"/>
      <c r="H413" s="32"/>
    </row>
    <row r="414" spans="2:8" ht="12.75">
      <c r="B414" s="32"/>
      <c r="C414" s="32"/>
      <c r="D414" s="32"/>
      <c r="E414" s="32"/>
      <c r="F414" s="32"/>
      <c r="G414" s="32"/>
      <c r="H414" s="32"/>
    </row>
    <row r="415" spans="2:8" ht="12.75">
      <c r="B415" s="32"/>
      <c r="C415" s="32"/>
      <c r="D415" s="32"/>
      <c r="E415" s="32"/>
      <c r="F415" s="32"/>
      <c r="G415" s="32"/>
      <c r="H415" s="32"/>
    </row>
    <row r="416" spans="2:8" ht="12.75">
      <c r="B416" s="32"/>
      <c r="C416" s="32"/>
      <c r="D416" s="32"/>
      <c r="E416" s="32"/>
      <c r="F416" s="32"/>
      <c r="G416" s="32"/>
      <c r="H416" s="32"/>
    </row>
    <row r="417" spans="2:8" ht="12.75">
      <c r="B417" s="32"/>
      <c r="C417" s="32"/>
      <c r="D417" s="32"/>
      <c r="E417" s="32"/>
      <c r="F417" s="32"/>
      <c r="G417" s="32"/>
      <c r="H417" s="32"/>
    </row>
    <row r="418" spans="2:8" ht="12.75">
      <c r="B418" s="32"/>
      <c r="C418" s="32"/>
      <c r="D418" s="32"/>
      <c r="E418" s="32"/>
      <c r="F418" s="32"/>
      <c r="G418" s="32"/>
      <c r="H418" s="32"/>
    </row>
    <row r="419" spans="2:8" ht="12.75">
      <c r="B419" s="32"/>
      <c r="C419" s="32"/>
      <c r="D419" s="32"/>
      <c r="E419" s="32"/>
      <c r="F419" s="32"/>
      <c r="G419" s="32"/>
      <c r="H419" s="32"/>
    </row>
    <row r="420" spans="2:8" ht="12.75">
      <c r="B420" s="32"/>
      <c r="C420" s="32"/>
      <c r="D420" s="32"/>
      <c r="E420" s="32"/>
      <c r="F420" s="32"/>
      <c r="G420" s="32"/>
      <c r="H420" s="32"/>
    </row>
    <row r="421" spans="2:8" ht="12.75">
      <c r="B421" s="32"/>
      <c r="C421" s="32"/>
      <c r="D421" s="32"/>
      <c r="E421" s="32"/>
      <c r="F421" s="32"/>
      <c r="G421" s="32"/>
      <c r="H421" s="32"/>
    </row>
    <row r="422" spans="2:8" ht="12.75">
      <c r="B422" s="32"/>
      <c r="C422" s="32"/>
      <c r="D422" s="32"/>
      <c r="E422" s="32"/>
      <c r="F422" s="32"/>
      <c r="G422" s="32"/>
      <c r="H422" s="32"/>
    </row>
    <row r="423" spans="2:8" ht="12.75">
      <c r="B423" s="32"/>
      <c r="C423" s="32"/>
      <c r="D423" s="32"/>
      <c r="E423" s="32"/>
      <c r="F423" s="32"/>
      <c r="G423" s="32"/>
      <c r="H423" s="32"/>
    </row>
    <row r="424" spans="2:8" ht="12.75">
      <c r="B424" s="32"/>
      <c r="C424" s="32"/>
      <c r="D424" s="32"/>
      <c r="E424" s="32"/>
      <c r="F424" s="32"/>
      <c r="G424" s="32"/>
      <c r="H424" s="32"/>
    </row>
    <row r="425" spans="2:8" ht="12.75">
      <c r="B425" s="32"/>
      <c r="C425" s="32"/>
      <c r="D425" s="32"/>
      <c r="E425" s="32"/>
      <c r="F425" s="32"/>
      <c r="G425" s="32"/>
      <c r="H425" s="32"/>
    </row>
    <row r="426" spans="2:8" ht="12.75">
      <c r="B426" s="32"/>
      <c r="C426" s="32"/>
      <c r="D426" s="32"/>
      <c r="E426" s="32"/>
      <c r="F426" s="32"/>
      <c r="G426" s="32"/>
      <c r="H426" s="32"/>
    </row>
    <row r="427" spans="2:8" ht="12.75">
      <c r="B427" s="32"/>
      <c r="C427" s="32"/>
      <c r="D427" s="32"/>
      <c r="E427" s="32"/>
      <c r="F427" s="32"/>
      <c r="G427" s="32"/>
      <c r="H427" s="32"/>
    </row>
    <row r="428" spans="2:8" ht="12.75">
      <c r="B428" s="32"/>
      <c r="C428" s="32"/>
      <c r="D428" s="32"/>
      <c r="E428" s="32"/>
      <c r="F428" s="32"/>
      <c r="G428" s="32"/>
      <c r="H428" s="32"/>
    </row>
    <row r="429" spans="2:8" ht="12.75">
      <c r="B429" s="32"/>
      <c r="C429" s="32"/>
      <c r="D429" s="32"/>
      <c r="E429" s="32"/>
      <c r="F429" s="32"/>
      <c r="G429" s="32"/>
      <c r="H429" s="32"/>
    </row>
    <row r="430" spans="2:8" ht="12.75">
      <c r="B430" s="32"/>
      <c r="C430" s="32"/>
      <c r="D430" s="32"/>
      <c r="E430" s="32"/>
      <c r="F430" s="32"/>
      <c r="G430" s="32"/>
      <c r="H430" s="32"/>
    </row>
    <row r="431" spans="2:8" ht="12.75">
      <c r="B431" s="32"/>
      <c r="C431" s="32"/>
      <c r="D431" s="32"/>
      <c r="E431" s="32"/>
      <c r="F431" s="32"/>
      <c r="G431" s="32"/>
      <c r="H431" s="32"/>
    </row>
    <row r="432" spans="2:8" ht="12.75">
      <c r="B432" s="32"/>
      <c r="C432" s="32"/>
      <c r="D432" s="32"/>
      <c r="E432" s="32"/>
      <c r="F432" s="32"/>
      <c r="G432" s="32"/>
      <c r="H432" s="32"/>
    </row>
    <row r="433" spans="2:8" ht="12.75">
      <c r="B433" s="32"/>
      <c r="C433" s="32"/>
      <c r="D433" s="32"/>
      <c r="E433" s="32"/>
      <c r="F433" s="32"/>
      <c r="G433" s="32"/>
      <c r="H433" s="32"/>
    </row>
    <row r="434" spans="2:8" ht="12.75">
      <c r="B434" s="32"/>
      <c r="C434" s="32"/>
      <c r="D434" s="32"/>
      <c r="E434" s="32"/>
      <c r="F434" s="32"/>
      <c r="G434" s="32"/>
      <c r="H434" s="32"/>
    </row>
    <row r="435" spans="2:8" ht="12.75">
      <c r="B435" s="32"/>
      <c r="C435" s="32"/>
      <c r="D435" s="32"/>
      <c r="E435" s="32"/>
      <c r="F435" s="32"/>
      <c r="G435" s="32"/>
      <c r="H435" s="32"/>
    </row>
    <row r="436" spans="2:8" ht="12.75">
      <c r="B436" s="32"/>
      <c r="C436" s="32"/>
      <c r="D436" s="32"/>
      <c r="E436" s="32"/>
      <c r="F436" s="32"/>
      <c r="G436" s="32"/>
      <c r="H436" s="32"/>
    </row>
    <row r="437" spans="2:8" ht="12.75">
      <c r="B437" s="32"/>
      <c r="C437" s="32"/>
      <c r="D437" s="32"/>
      <c r="E437" s="32"/>
      <c r="F437" s="32"/>
      <c r="G437" s="32"/>
      <c r="H437" s="32"/>
    </row>
    <row r="438" spans="2:8" ht="12.75">
      <c r="B438" s="32"/>
      <c r="C438" s="32"/>
      <c r="D438" s="32"/>
      <c r="E438" s="32"/>
      <c r="F438" s="32"/>
      <c r="G438" s="32"/>
      <c r="H438" s="32"/>
    </row>
    <row r="439" spans="2:8" ht="12.75">
      <c r="B439" s="32"/>
      <c r="C439" s="32"/>
      <c r="D439" s="32"/>
      <c r="E439" s="32"/>
      <c r="F439" s="32"/>
      <c r="G439" s="32"/>
      <c r="H439" s="32"/>
    </row>
    <row r="440" spans="2:8" ht="12.75">
      <c r="B440" s="32"/>
      <c r="C440" s="32"/>
      <c r="D440" s="32"/>
      <c r="E440" s="32"/>
      <c r="F440" s="32"/>
      <c r="G440" s="32"/>
      <c r="H440" s="32"/>
    </row>
    <row r="441" spans="2:8" ht="12.75">
      <c r="B441" s="32"/>
      <c r="C441" s="32"/>
      <c r="D441" s="32"/>
      <c r="E441" s="32"/>
      <c r="F441" s="32"/>
      <c r="G441" s="32"/>
      <c r="H441" s="32"/>
    </row>
    <row r="442" spans="2:8" ht="12.75">
      <c r="B442" s="32"/>
      <c r="C442" s="32"/>
      <c r="D442" s="32"/>
      <c r="E442" s="32"/>
      <c r="F442" s="32"/>
      <c r="G442" s="32"/>
      <c r="H442" s="32"/>
    </row>
    <row r="443" spans="2:8" ht="12.75">
      <c r="B443" s="32"/>
      <c r="C443" s="32"/>
      <c r="D443" s="32"/>
      <c r="E443" s="32"/>
      <c r="F443" s="32"/>
      <c r="G443" s="32"/>
      <c r="H443" s="32"/>
    </row>
    <row r="444" spans="2:8" ht="12.75">
      <c r="B444" s="32"/>
      <c r="C444" s="32"/>
      <c r="D444" s="32"/>
      <c r="E444" s="32"/>
      <c r="F444" s="32"/>
      <c r="G444" s="32"/>
      <c r="H444" s="32"/>
    </row>
    <row r="445" spans="2:8" ht="12.75">
      <c r="B445" s="32"/>
      <c r="C445" s="32"/>
      <c r="D445" s="32"/>
      <c r="E445" s="32"/>
      <c r="F445" s="32"/>
      <c r="G445" s="32"/>
      <c r="H445" s="32"/>
    </row>
    <row r="446" spans="2:8" ht="12.75">
      <c r="B446" s="32"/>
      <c r="C446" s="32"/>
      <c r="D446" s="32"/>
      <c r="E446" s="32"/>
      <c r="F446" s="32"/>
      <c r="G446" s="32"/>
      <c r="H446" s="32"/>
    </row>
    <row r="447" spans="2:8" ht="12.75">
      <c r="B447" s="32"/>
      <c r="C447" s="32"/>
      <c r="D447" s="32"/>
      <c r="E447" s="32"/>
      <c r="F447" s="32"/>
      <c r="G447" s="32"/>
      <c r="H447" s="32"/>
    </row>
    <row r="448" spans="2:8" ht="12.75">
      <c r="B448" s="32"/>
      <c r="C448" s="32"/>
      <c r="D448" s="32"/>
      <c r="E448" s="32"/>
      <c r="F448" s="32"/>
      <c r="G448" s="32"/>
      <c r="H448" s="32"/>
    </row>
    <row r="449" spans="2:8" ht="12.75">
      <c r="B449" s="32"/>
      <c r="C449" s="32"/>
      <c r="D449" s="32"/>
      <c r="E449" s="32"/>
      <c r="F449" s="32"/>
      <c r="G449" s="32"/>
      <c r="H449" s="32"/>
    </row>
    <row r="450" spans="2:8" ht="12.75">
      <c r="B450" s="32"/>
      <c r="C450" s="32"/>
      <c r="D450" s="32"/>
      <c r="E450" s="32"/>
      <c r="F450" s="32"/>
      <c r="G450" s="32"/>
      <c r="H450" s="32"/>
    </row>
    <row r="451" spans="2:8" ht="12.75">
      <c r="B451" s="32"/>
      <c r="C451" s="32"/>
      <c r="D451" s="32"/>
      <c r="E451" s="32"/>
      <c r="F451" s="32"/>
      <c r="G451" s="32"/>
      <c r="H451" s="32"/>
    </row>
    <row r="452" spans="2:8" ht="12.75">
      <c r="B452" s="32"/>
      <c r="C452" s="32"/>
      <c r="D452" s="32"/>
      <c r="E452" s="32"/>
      <c r="F452" s="32"/>
      <c r="G452" s="32"/>
      <c r="H452" s="32"/>
    </row>
    <row r="453" spans="2:8" ht="12.75">
      <c r="B453" s="32"/>
      <c r="C453" s="32"/>
      <c r="D453" s="32"/>
      <c r="E453" s="32"/>
      <c r="F453" s="32"/>
      <c r="G453" s="32"/>
      <c r="H453" s="32"/>
    </row>
    <row r="454" spans="2:8" ht="12.75">
      <c r="B454" s="32"/>
      <c r="C454" s="32"/>
      <c r="D454" s="32"/>
      <c r="E454" s="32"/>
      <c r="F454" s="32"/>
      <c r="G454" s="32"/>
      <c r="H454" s="32"/>
    </row>
    <row r="455" spans="2:8" ht="12.75">
      <c r="B455" s="32"/>
      <c r="C455" s="32"/>
      <c r="D455" s="32"/>
      <c r="E455" s="32"/>
      <c r="F455" s="32"/>
      <c r="G455" s="32"/>
      <c r="H455" s="32"/>
    </row>
    <row r="456" spans="2:8" ht="12.75">
      <c r="B456" s="32"/>
      <c r="C456" s="32"/>
      <c r="D456" s="32"/>
      <c r="E456" s="32"/>
      <c r="F456" s="32"/>
      <c r="G456" s="32"/>
      <c r="H456" s="32"/>
    </row>
    <row r="457" spans="2:8" ht="12.75">
      <c r="B457" s="32"/>
      <c r="C457" s="32"/>
      <c r="D457" s="32"/>
      <c r="E457" s="32"/>
      <c r="F457" s="32"/>
      <c r="G457" s="32"/>
      <c r="H457" s="32"/>
    </row>
    <row r="458" spans="2:8" ht="12.75">
      <c r="B458" s="32"/>
      <c r="C458" s="32"/>
      <c r="D458" s="32"/>
      <c r="E458" s="32"/>
      <c r="F458" s="32"/>
      <c r="G458" s="32"/>
      <c r="H458" s="32"/>
    </row>
    <row r="459" spans="2:8" ht="12.75">
      <c r="B459" s="32"/>
      <c r="C459" s="32"/>
      <c r="D459" s="32"/>
      <c r="E459" s="32"/>
      <c r="F459" s="32"/>
      <c r="G459" s="32"/>
      <c r="H459" s="32"/>
    </row>
    <row r="460" spans="2:8" ht="12.75">
      <c r="B460" s="32"/>
      <c r="C460" s="32"/>
      <c r="D460" s="32"/>
      <c r="E460" s="32"/>
      <c r="F460" s="32"/>
      <c r="G460" s="32"/>
      <c r="H460" s="32"/>
    </row>
    <row r="461" spans="2:8" ht="12.75">
      <c r="B461" s="32"/>
      <c r="C461" s="32"/>
      <c r="D461" s="32"/>
      <c r="E461" s="32"/>
      <c r="F461" s="32"/>
      <c r="G461" s="32"/>
      <c r="H461" s="32"/>
    </row>
    <row r="462" spans="2:8" ht="12.75">
      <c r="B462" s="32"/>
      <c r="C462" s="32"/>
      <c r="D462" s="32"/>
      <c r="E462" s="32"/>
      <c r="F462" s="32"/>
      <c r="G462" s="32"/>
      <c r="H462" s="32"/>
    </row>
    <row r="463" spans="2:8" ht="12.75">
      <c r="B463" s="32"/>
      <c r="C463" s="32"/>
      <c r="D463" s="32"/>
      <c r="E463" s="32"/>
      <c r="F463" s="32"/>
      <c r="G463" s="32"/>
      <c r="H463" s="32"/>
    </row>
    <row r="464" spans="2:8" ht="12.75">
      <c r="B464" s="32"/>
      <c r="C464" s="32"/>
      <c r="D464" s="32"/>
      <c r="E464" s="32"/>
      <c r="F464" s="32"/>
      <c r="G464" s="32"/>
      <c r="H464" s="32"/>
    </row>
    <row r="465" spans="2:8" ht="12.75">
      <c r="B465" s="32"/>
      <c r="C465" s="32"/>
      <c r="D465" s="32"/>
      <c r="E465" s="32"/>
      <c r="F465" s="32"/>
      <c r="G465" s="32"/>
      <c r="H465" s="32"/>
    </row>
    <row r="466" spans="2:8" ht="12.75">
      <c r="B466" s="32"/>
      <c r="C466" s="32"/>
      <c r="D466" s="32"/>
      <c r="E466" s="32"/>
      <c r="F466" s="32"/>
      <c r="G466" s="32"/>
      <c r="H466" s="32"/>
    </row>
    <row r="467" spans="2:8" ht="12.75">
      <c r="B467" s="32"/>
      <c r="C467" s="32"/>
      <c r="D467" s="32"/>
      <c r="E467" s="32"/>
      <c r="F467" s="32"/>
      <c r="G467" s="32"/>
      <c r="H467" s="32"/>
    </row>
    <row r="468" spans="2:8" ht="12.75">
      <c r="B468" s="32"/>
      <c r="C468" s="32"/>
      <c r="D468" s="32"/>
      <c r="E468" s="32"/>
      <c r="F468" s="32"/>
      <c r="G468" s="32"/>
      <c r="H468" s="32"/>
    </row>
    <row r="469" spans="2:8" ht="12.75">
      <c r="B469" s="32"/>
      <c r="C469" s="32"/>
      <c r="D469" s="32"/>
      <c r="E469" s="32"/>
      <c r="F469" s="32"/>
      <c r="G469" s="32"/>
      <c r="H469" s="32"/>
    </row>
    <row r="470" spans="2:8" ht="12.75">
      <c r="B470" s="32"/>
      <c r="C470" s="32"/>
      <c r="D470" s="32"/>
      <c r="E470" s="32"/>
      <c r="F470" s="32"/>
      <c r="G470" s="32"/>
      <c r="H470" s="32"/>
    </row>
    <row r="471" spans="2:8" ht="12.75">
      <c r="B471" s="32"/>
      <c r="C471" s="32"/>
      <c r="D471" s="32"/>
      <c r="E471" s="32"/>
      <c r="F471" s="32"/>
      <c r="G471" s="32"/>
      <c r="H471" s="32"/>
    </row>
    <row r="472" spans="2:8" ht="12.75">
      <c r="B472" s="32"/>
      <c r="C472" s="32"/>
      <c r="D472" s="32"/>
      <c r="E472" s="32"/>
      <c r="F472" s="32"/>
      <c r="G472" s="32"/>
      <c r="H472" s="32"/>
    </row>
    <row r="473" spans="2:8" ht="12.75">
      <c r="B473" s="32"/>
      <c r="C473" s="32"/>
      <c r="D473" s="32"/>
      <c r="E473" s="32"/>
      <c r="F473" s="32"/>
      <c r="G473" s="32"/>
      <c r="H473" s="32"/>
    </row>
    <row r="474" spans="2:8" ht="12.75">
      <c r="B474" s="32"/>
      <c r="C474" s="32"/>
      <c r="D474" s="32"/>
      <c r="E474" s="32"/>
      <c r="F474" s="32"/>
      <c r="G474" s="32"/>
      <c r="H474" s="32"/>
    </row>
    <row r="475" spans="2:8" ht="12.75">
      <c r="B475" s="32"/>
      <c r="C475" s="32"/>
      <c r="D475" s="32"/>
      <c r="E475" s="32"/>
      <c r="F475" s="32"/>
      <c r="G475" s="32"/>
      <c r="H475" s="32"/>
    </row>
    <row r="476" spans="2:8" ht="12.75">
      <c r="B476" s="32"/>
      <c r="C476" s="32"/>
      <c r="D476" s="32"/>
      <c r="E476" s="32"/>
      <c r="F476" s="32"/>
      <c r="G476" s="32"/>
      <c r="H476" s="32"/>
    </row>
    <row r="477" spans="2:8" ht="12.75">
      <c r="B477" s="32"/>
      <c r="C477" s="32"/>
      <c r="D477" s="32"/>
      <c r="E477" s="32"/>
      <c r="F477" s="32"/>
      <c r="G477" s="32"/>
      <c r="H477" s="32"/>
    </row>
    <row r="478" spans="2:8" ht="12.75">
      <c r="B478" s="32"/>
      <c r="C478" s="32"/>
      <c r="D478" s="32"/>
      <c r="E478" s="32"/>
      <c r="F478" s="32"/>
      <c r="G478" s="32"/>
      <c r="H478" s="32"/>
    </row>
    <row r="479" spans="2:8" ht="12.75">
      <c r="B479" s="32"/>
      <c r="C479" s="32"/>
      <c r="D479" s="32"/>
      <c r="E479" s="32"/>
      <c r="F479" s="32"/>
      <c r="G479" s="32"/>
      <c r="H479" s="32"/>
    </row>
    <row r="480" spans="2:8" ht="12.75">
      <c r="B480" s="32"/>
      <c r="C480" s="32"/>
      <c r="D480" s="32"/>
      <c r="E480" s="32"/>
      <c r="F480" s="32"/>
      <c r="G480" s="32"/>
      <c r="H480" s="32"/>
    </row>
    <row r="481" spans="2:8" ht="12.75">
      <c r="B481" s="32"/>
      <c r="C481" s="32"/>
      <c r="D481" s="32"/>
      <c r="E481" s="32"/>
      <c r="F481" s="32"/>
      <c r="G481" s="32"/>
      <c r="H481" s="32"/>
    </row>
    <row r="482" spans="2:8" ht="12.75">
      <c r="B482" s="32"/>
      <c r="C482" s="32"/>
      <c r="D482" s="32"/>
      <c r="E482" s="32"/>
      <c r="F482" s="32"/>
      <c r="G482" s="32"/>
      <c r="H482" s="32"/>
    </row>
    <row r="483" spans="2:8" ht="12.75">
      <c r="B483" s="32"/>
      <c r="C483" s="32"/>
      <c r="D483" s="32"/>
      <c r="E483" s="32"/>
      <c r="F483" s="32"/>
      <c r="G483" s="32"/>
      <c r="H483" s="32"/>
    </row>
    <row r="484" spans="2:8" ht="12.75">
      <c r="B484" s="32"/>
      <c r="C484" s="32"/>
      <c r="D484" s="32"/>
      <c r="E484" s="32"/>
      <c r="F484" s="32"/>
      <c r="G484" s="32"/>
      <c r="H484" s="32"/>
    </row>
    <row r="485" spans="2:8" ht="12.75">
      <c r="B485" s="32"/>
      <c r="C485" s="32"/>
      <c r="D485" s="32"/>
      <c r="E485" s="32"/>
      <c r="F485" s="32"/>
      <c r="G485" s="32"/>
      <c r="H485" s="32"/>
    </row>
    <row r="486" spans="2:8" ht="12.75">
      <c r="B486" s="32"/>
      <c r="C486" s="32"/>
      <c r="D486" s="32"/>
      <c r="E486" s="32"/>
      <c r="F486" s="32"/>
      <c r="G486" s="32"/>
      <c r="H486" s="32"/>
    </row>
    <row r="487" spans="2:8" ht="12.75">
      <c r="B487" s="32"/>
      <c r="C487" s="32"/>
      <c r="D487" s="32"/>
      <c r="E487" s="32"/>
      <c r="F487" s="32"/>
      <c r="G487" s="32"/>
      <c r="H487" s="32"/>
    </row>
    <row r="488" spans="2:8" ht="12.75">
      <c r="B488" s="32"/>
      <c r="C488" s="32"/>
      <c r="D488" s="32"/>
      <c r="E488" s="32"/>
      <c r="F488" s="32"/>
      <c r="G488" s="32"/>
      <c r="H488" s="32"/>
    </row>
    <row r="489" spans="2:8" ht="12.75">
      <c r="B489" s="32"/>
      <c r="C489" s="32"/>
      <c r="D489" s="32"/>
      <c r="E489" s="32"/>
      <c r="F489" s="32"/>
      <c r="G489" s="32"/>
      <c r="H489" s="32"/>
    </row>
    <row r="490" spans="2:8" ht="12.75">
      <c r="B490" s="32"/>
      <c r="C490" s="32"/>
      <c r="D490" s="32"/>
      <c r="E490" s="32"/>
      <c r="F490" s="32"/>
      <c r="G490" s="32"/>
      <c r="H490" s="32"/>
    </row>
    <row r="491" spans="2:8" ht="12.75">
      <c r="B491" s="32"/>
      <c r="C491" s="32"/>
      <c r="D491" s="32"/>
      <c r="E491" s="32"/>
      <c r="F491" s="32"/>
      <c r="G491" s="32"/>
      <c r="H491" s="32"/>
    </row>
    <row r="492" spans="2:8" ht="12.75">
      <c r="B492" s="32"/>
      <c r="C492" s="32"/>
      <c r="D492" s="32"/>
      <c r="E492" s="32"/>
      <c r="F492" s="32"/>
      <c r="G492" s="32"/>
      <c r="H492" s="32"/>
    </row>
    <row r="493" spans="2:8" ht="12.75">
      <c r="B493" s="32"/>
      <c r="C493" s="32"/>
      <c r="D493" s="32"/>
      <c r="E493" s="32"/>
      <c r="F493" s="32"/>
      <c r="G493" s="32"/>
      <c r="H493" s="32"/>
    </row>
    <row r="494" spans="2:8" ht="12.75">
      <c r="B494" s="32"/>
      <c r="C494" s="32"/>
      <c r="D494" s="32"/>
      <c r="E494" s="32"/>
      <c r="F494" s="32"/>
      <c r="G494" s="32"/>
      <c r="H494" s="32"/>
    </row>
    <row r="495" spans="2:8" ht="12.75">
      <c r="B495" s="32"/>
      <c r="C495" s="32"/>
      <c r="D495" s="32"/>
      <c r="E495" s="32"/>
      <c r="F495" s="32"/>
      <c r="G495" s="32"/>
      <c r="H495" s="32"/>
    </row>
    <row r="496" spans="2:8" ht="12.75">
      <c r="B496" s="32"/>
      <c r="C496" s="32"/>
      <c r="D496" s="32"/>
      <c r="E496" s="32"/>
      <c r="F496" s="32"/>
      <c r="G496" s="32"/>
      <c r="H496" s="32"/>
    </row>
    <row r="497" spans="2:8" ht="12.75">
      <c r="B497" s="32"/>
      <c r="C497" s="32"/>
      <c r="D497" s="32"/>
      <c r="E497" s="32"/>
      <c r="F497" s="32"/>
      <c r="G497" s="32"/>
      <c r="H497" s="32"/>
    </row>
    <row r="498" spans="2:8" ht="12.75">
      <c r="B498" s="32"/>
      <c r="C498" s="32"/>
      <c r="D498" s="32"/>
      <c r="E498" s="32"/>
      <c r="F498" s="32"/>
      <c r="G498" s="32"/>
      <c r="H498" s="32"/>
    </row>
    <row r="499" spans="2:8" ht="12.75">
      <c r="B499" s="32"/>
      <c r="C499" s="32"/>
      <c r="D499" s="32"/>
      <c r="E499" s="32"/>
      <c r="F499" s="32"/>
      <c r="G499" s="32"/>
      <c r="H499" s="32"/>
    </row>
    <row r="500" spans="2:8" ht="12.75">
      <c r="B500" s="32"/>
      <c r="C500" s="32"/>
      <c r="D500" s="32"/>
      <c r="E500" s="32"/>
      <c r="F500" s="32"/>
      <c r="G500" s="32"/>
      <c r="H500" s="32"/>
    </row>
    <row r="501" spans="2:8" ht="12.75">
      <c r="B501" s="32"/>
      <c r="C501" s="32"/>
      <c r="D501" s="32"/>
      <c r="E501" s="32"/>
      <c r="F501" s="32"/>
      <c r="G501" s="32"/>
      <c r="H501" s="32"/>
    </row>
    <row r="502" spans="2:8" ht="12.75">
      <c r="B502" s="32"/>
      <c r="C502" s="32"/>
      <c r="D502" s="32"/>
      <c r="E502" s="32"/>
      <c r="F502" s="32"/>
      <c r="G502" s="32"/>
      <c r="H502" s="32"/>
    </row>
    <row r="503" spans="2:8" ht="12.75">
      <c r="B503" s="32"/>
      <c r="C503" s="32"/>
      <c r="D503" s="32"/>
      <c r="E503" s="32"/>
      <c r="F503" s="32"/>
      <c r="G503" s="32"/>
      <c r="H503" s="32"/>
    </row>
    <row r="504" spans="2:8" ht="12.75">
      <c r="B504" s="32"/>
      <c r="C504" s="32"/>
      <c r="D504" s="32"/>
      <c r="E504" s="32"/>
      <c r="F504" s="32"/>
      <c r="G504" s="32"/>
      <c r="H504" s="32"/>
    </row>
    <row r="505" spans="2:8" ht="12.75">
      <c r="B505" s="32"/>
      <c r="C505" s="32"/>
      <c r="D505" s="32"/>
      <c r="E505" s="32"/>
      <c r="F505" s="32"/>
      <c r="G505" s="32"/>
      <c r="H505" s="32"/>
    </row>
    <row r="506" spans="2:8" ht="12.75">
      <c r="B506" s="32"/>
      <c r="C506" s="32"/>
      <c r="D506" s="32"/>
      <c r="E506" s="32"/>
      <c r="F506" s="32"/>
      <c r="G506" s="32"/>
      <c r="H506" s="32"/>
    </row>
    <row r="507" spans="2:8" ht="12.75">
      <c r="B507" s="32"/>
      <c r="C507" s="32"/>
      <c r="D507" s="32"/>
      <c r="E507" s="32"/>
      <c r="F507" s="32"/>
      <c r="G507" s="32"/>
      <c r="H507" s="32"/>
    </row>
    <row r="508" spans="2:8" ht="12.75">
      <c r="B508" s="32"/>
      <c r="C508" s="32"/>
      <c r="D508" s="32"/>
      <c r="E508" s="32"/>
      <c r="F508" s="32"/>
      <c r="G508" s="32"/>
      <c r="H508" s="32"/>
    </row>
    <row r="509" spans="2:8" ht="12.75">
      <c r="B509" s="32"/>
      <c r="C509" s="32"/>
      <c r="D509" s="32"/>
      <c r="E509" s="32"/>
      <c r="F509" s="32"/>
      <c r="G509" s="32"/>
      <c r="H509" s="32"/>
    </row>
    <row r="510" spans="2:8" ht="12.75">
      <c r="B510" s="32"/>
      <c r="C510" s="32"/>
      <c r="D510" s="32"/>
      <c r="E510" s="32"/>
      <c r="F510" s="32"/>
      <c r="G510" s="32"/>
      <c r="H510" s="32"/>
    </row>
    <row r="511" spans="2:8" ht="12.75">
      <c r="B511" s="32"/>
      <c r="C511" s="32"/>
      <c r="D511" s="32"/>
      <c r="E511" s="32"/>
      <c r="F511" s="32"/>
      <c r="G511" s="32"/>
      <c r="H511" s="32"/>
    </row>
    <row r="512" spans="2:8" ht="12.75">
      <c r="B512" s="32"/>
      <c r="C512" s="32"/>
      <c r="D512" s="32"/>
      <c r="E512" s="32"/>
      <c r="F512" s="32"/>
      <c r="G512" s="32"/>
      <c r="H512" s="32"/>
    </row>
    <row r="513" spans="2:8" ht="12.75">
      <c r="B513" s="32"/>
      <c r="C513" s="32"/>
      <c r="D513" s="32"/>
      <c r="E513" s="32"/>
      <c r="F513" s="32"/>
      <c r="G513" s="32"/>
      <c r="H513" s="32"/>
    </row>
    <row r="514" spans="2:8" ht="12.75">
      <c r="B514" s="32"/>
      <c r="C514" s="32"/>
      <c r="D514" s="32"/>
      <c r="E514" s="32"/>
      <c r="F514" s="32"/>
      <c r="G514" s="32"/>
      <c r="H514" s="32"/>
    </row>
    <row r="515" spans="2:8" ht="12.75">
      <c r="B515" s="32"/>
      <c r="C515" s="32"/>
      <c r="D515" s="32"/>
      <c r="E515" s="32"/>
      <c r="F515" s="32"/>
      <c r="G515" s="32"/>
      <c r="H515" s="32"/>
    </row>
    <row r="516" spans="2:8" ht="12.75">
      <c r="B516" s="32"/>
      <c r="C516" s="32"/>
      <c r="D516" s="32"/>
      <c r="E516" s="32"/>
      <c r="F516" s="32"/>
      <c r="G516" s="32"/>
      <c r="H516" s="32"/>
    </row>
    <row r="517" spans="2:8" ht="12.75">
      <c r="B517" s="32"/>
      <c r="C517" s="32"/>
      <c r="D517" s="32"/>
      <c r="E517" s="32"/>
      <c r="F517" s="32"/>
      <c r="G517" s="32"/>
      <c r="H517" s="32"/>
    </row>
    <row r="518" spans="2:8" ht="12.75">
      <c r="B518" s="32"/>
      <c r="C518" s="32"/>
      <c r="D518" s="32"/>
      <c r="E518" s="32"/>
      <c r="F518" s="32"/>
      <c r="G518" s="32"/>
      <c r="H518" s="32"/>
    </row>
    <row r="519" spans="2:8" ht="12.75">
      <c r="B519" s="32"/>
      <c r="C519" s="32"/>
      <c r="D519" s="32"/>
      <c r="E519" s="32"/>
      <c r="F519" s="32"/>
      <c r="G519" s="32"/>
      <c r="H519" s="32"/>
    </row>
    <row r="520" spans="2:8" ht="12.75">
      <c r="B520" s="32"/>
      <c r="C520" s="32"/>
      <c r="D520" s="32"/>
      <c r="E520" s="32"/>
      <c r="F520" s="32"/>
      <c r="G520" s="32"/>
      <c r="H520" s="32"/>
    </row>
    <row r="521" spans="2:8" ht="12.75">
      <c r="B521" s="32"/>
      <c r="C521" s="32"/>
      <c r="D521" s="32"/>
      <c r="E521" s="32"/>
      <c r="F521" s="32"/>
      <c r="G521" s="32"/>
      <c r="H521" s="32"/>
    </row>
    <row r="522" spans="2:8" ht="12.75">
      <c r="B522" s="32"/>
      <c r="C522" s="32"/>
      <c r="D522" s="32"/>
      <c r="E522" s="32"/>
      <c r="F522" s="32"/>
      <c r="G522" s="32"/>
      <c r="H522" s="32"/>
    </row>
    <row r="523" spans="2:8" ht="12.75">
      <c r="B523" s="32"/>
      <c r="C523" s="32"/>
      <c r="D523" s="32"/>
      <c r="E523" s="32"/>
      <c r="F523" s="32"/>
      <c r="G523" s="32"/>
      <c r="H523" s="32"/>
    </row>
    <row r="524" spans="2:8" ht="12.75">
      <c r="B524" s="32"/>
      <c r="C524" s="32"/>
      <c r="D524" s="32"/>
      <c r="E524" s="32"/>
      <c r="F524" s="32"/>
      <c r="G524" s="32"/>
      <c r="H524" s="32"/>
    </row>
    <row r="525" spans="2:8" ht="12.75">
      <c r="B525" s="32"/>
      <c r="C525" s="32"/>
      <c r="D525" s="32"/>
      <c r="E525" s="32"/>
      <c r="F525" s="32"/>
      <c r="G525" s="32"/>
      <c r="H525" s="32"/>
    </row>
    <row r="526" spans="2:8" ht="12.75">
      <c r="B526" s="32"/>
      <c r="C526" s="32"/>
      <c r="D526" s="32"/>
      <c r="E526" s="32"/>
      <c r="F526" s="32"/>
      <c r="G526" s="32"/>
      <c r="H526" s="32"/>
    </row>
    <row r="527" spans="2:8" ht="12.75">
      <c r="B527" s="32"/>
      <c r="C527" s="32"/>
      <c r="D527" s="32"/>
      <c r="E527" s="32"/>
      <c r="F527" s="32"/>
      <c r="G527" s="32"/>
      <c r="H527" s="32"/>
    </row>
    <row r="528" spans="2:8" ht="12.75">
      <c r="B528" s="32"/>
      <c r="C528" s="32"/>
      <c r="D528" s="32"/>
      <c r="E528" s="32"/>
      <c r="F528" s="32"/>
      <c r="G528" s="32"/>
      <c r="H528" s="32"/>
    </row>
    <row r="529" spans="2:8" ht="12.75">
      <c r="B529" s="32"/>
      <c r="C529" s="32"/>
      <c r="D529" s="32"/>
      <c r="E529" s="32"/>
      <c r="F529" s="32"/>
      <c r="G529" s="32"/>
      <c r="H529" s="32"/>
    </row>
    <row r="530" spans="2:8" ht="12.75">
      <c r="B530" s="32"/>
      <c r="C530" s="32"/>
      <c r="D530" s="32"/>
      <c r="E530" s="32"/>
      <c r="F530" s="32"/>
      <c r="G530" s="32"/>
      <c r="H530" s="32"/>
    </row>
    <row r="531" spans="2:8" ht="12.75">
      <c r="B531" s="32"/>
      <c r="C531" s="32"/>
      <c r="D531" s="32"/>
      <c r="E531" s="32"/>
      <c r="F531" s="32"/>
      <c r="G531" s="32"/>
      <c r="H531" s="32"/>
    </row>
    <row r="532" spans="2:8" ht="12.75">
      <c r="B532" s="32"/>
      <c r="C532" s="32"/>
      <c r="D532" s="32"/>
      <c r="E532" s="32"/>
      <c r="F532" s="32"/>
      <c r="G532" s="32"/>
      <c r="H532" s="32"/>
    </row>
    <row r="533" spans="2:8" ht="12.75">
      <c r="B533" s="32"/>
      <c r="C533" s="32"/>
      <c r="D533" s="32"/>
      <c r="E533" s="32"/>
      <c r="F533" s="32"/>
      <c r="G533" s="32"/>
      <c r="H533" s="32"/>
    </row>
    <row r="534" spans="2:8" ht="12.75">
      <c r="B534" s="32"/>
      <c r="C534" s="32"/>
      <c r="D534" s="32"/>
      <c r="E534" s="32"/>
      <c r="F534" s="32"/>
      <c r="G534" s="32"/>
      <c r="H534" s="32"/>
    </row>
    <row r="535" spans="2:8" ht="12.75">
      <c r="B535" s="32"/>
      <c r="C535" s="32"/>
      <c r="D535" s="32"/>
      <c r="E535" s="32"/>
      <c r="F535" s="32"/>
      <c r="G535" s="32"/>
      <c r="H535" s="32"/>
    </row>
    <row r="536" spans="2:8" ht="12.75">
      <c r="B536" s="32"/>
      <c r="C536" s="32"/>
      <c r="D536" s="32"/>
      <c r="E536" s="32"/>
      <c r="F536" s="32"/>
      <c r="G536" s="32"/>
      <c r="H536" s="32"/>
    </row>
    <row r="537" spans="2:8" ht="12.75">
      <c r="B537" s="32"/>
      <c r="C537" s="32"/>
      <c r="D537" s="32"/>
      <c r="E537" s="32"/>
      <c r="F537" s="32"/>
      <c r="G537" s="32"/>
      <c r="H537" s="32"/>
    </row>
    <row r="538" spans="2:8" ht="12.75">
      <c r="B538" s="32"/>
      <c r="C538" s="32"/>
      <c r="D538" s="32"/>
      <c r="E538" s="32"/>
      <c r="F538" s="32"/>
      <c r="G538" s="32"/>
      <c r="H538" s="32"/>
    </row>
    <row r="539" spans="2:8" ht="12.75">
      <c r="B539" s="32"/>
      <c r="C539" s="32"/>
      <c r="D539" s="32"/>
      <c r="E539" s="32"/>
      <c r="F539" s="32"/>
      <c r="G539" s="32"/>
      <c r="H539" s="32"/>
    </row>
    <row r="540" spans="2:8" ht="12.75">
      <c r="B540" s="32"/>
      <c r="C540" s="32"/>
      <c r="D540" s="32"/>
      <c r="E540" s="32"/>
      <c r="F540" s="32"/>
      <c r="G540" s="32"/>
      <c r="H540" s="32"/>
    </row>
    <row r="541" spans="2:8" ht="12.75">
      <c r="B541" s="32"/>
      <c r="C541" s="32"/>
      <c r="D541" s="32"/>
      <c r="E541" s="32"/>
      <c r="F541" s="32"/>
      <c r="G541" s="32"/>
      <c r="H541" s="32"/>
    </row>
    <row r="542" spans="2:8" ht="12.75">
      <c r="B542" s="32"/>
      <c r="C542" s="32"/>
      <c r="D542" s="32"/>
      <c r="E542" s="32"/>
      <c r="F542" s="32"/>
      <c r="G542" s="32"/>
      <c r="H542" s="32"/>
    </row>
    <row r="543" spans="2:8" ht="12.75">
      <c r="B543" s="32"/>
      <c r="C543" s="32"/>
      <c r="D543" s="32"/>
      <c r="E543" s="32"/>
      <c r="F543" s="32"/>
      <c r="G543" s="32"/>
      <c r="H543" s="32"/>
    </row>
    <row r="544" spans="2:8" ht="12.75">
      <c r="B544" s="32"/>
      <c r="C544" s="32"/>
      <c r="D544" s="32"/>
      <c r="E544" s="32"/>
      <c r="F544" s="32"/>
      <c r="G544" s="32"/>
      <c r="H544" s="32"/>
    </row>
    <row r="545" spans="2:8" ht="12.75">
      <c r="B545" s="32"/>
      <c r="C545" s="32"/>
      <c r="D545" s="32"/>
      <c r="E545" s="32"/>
      <c r="F545" s="32"/>
      <c r="G545" s="32"/>
      <c r="H545" s="32"/>
    </row>
    <row r="546" spans="2:8" ht="12.75">
      <c r="B546" s="32"/>
      <c r="C546" s="32"/>
      <c r="D546" s="32"/>
      <c r="E546" s="32"/>
      <c r="F546" s="32"/>
      <c r="G546" s="32"/>
      <c r="H546" s="32"/>
    </row>
    <row r="547" spans="2:8" ht="12.75">
      <c r="B547" s="32"/>
      <c r="C547" s="32"/>
      <c r="D547" s="32"/>
      <c r="E547" s="32"/>
      <c r="F547" s="32"/>
      <c r="G547" s="32"/>
      <c r="H547" s="32"/>
    </row>
    <row r="548" spans="2:8" ht="12.75">
      <c r="B548" s="32"/>
      <c r="C548" s="32"/>
      <c r="D548" s="32"/>
      <c r="E548" s="32"/>
      <c r="F548" s="32"/>
      <c r="G548" s="32"/>
      <c r="H548" s="32"/>
    </row>
    <row r="549" spans="2:8" ht="12.75">
      <c r="B549" s="32"/>
      <c r="C549" s="32"/>
      <c r="D549" s="32"/>
      <c r="E549" s="32"/>
      <c r="F549" s="32"/>
      <c r="G549" s="32"/>
      <c r="H549" s="32"/>
    </row>
    <row r="550" spans="2:8" ht="12.75">
      <c r="B550" s="32"/>
      <c r="C550" s="32"/>
      <c r="D550" s="32"/>
      <c r="E550" s="32"/>
      <c r="F550" s="32"/>
      <c r="G550" s="32"/>
      <c r="H550" s="32"/>
    </row>
    <row r="551" spans="2:8" ht="12.75">
      <c r="B551" s="32"/>
      <c r="C551" s="32"/>
      <c r="D551" s="32"/>
      <c r="E551" s="32"/>
      <c r="F551" s="32"/>
      <c r="G551" s="32"/>
      <c r="H551" s="32"/>
    </row>
    <row r="552" spans="2:8" ht="12.75">
      <c r="B552" s="32"/>
      <c r="C552" s="32"/>
      <c r="D552" s="32"/>
      <c r="E552" s="32"/>
      <c r="F552" s="32"/>
      <c r="G552" s="32"/>
      <c r="H552" s="32"/>
    </row>
    <row r="553" spans="2:8" ht="12.75">
      <c r="B553" s="32"/>
      <c r="C553" s="32"/>
      <c r="D553" s="32"/>
      <c r="E553" s="32"/>
      <c r="F553" s="32"/>
      <c r="G553" s="32"/>
      <c r="H553" s="32"/>
    </row>
    <row r="554" spans="2:8" ht="12.75">
      <c r="B554" s="32"/>
      <c r="C554" s="32"/>
      <c r="D554" s="32"/>
      <c r="E554" s="32"/>
      <c r="F554" s="32"/>
      <c r="G554" s="32"/>
      <c r="H554" s="32"/>
    </row>
    <row r="555" spans="2:8" ht="12.75">
      <c r="B555" s="32"/>
      <c r="C555" s="32"/>
      <c r="D555" s="32"/>
      <c r="E555" s="32"/>
      <c r="F555" s="32"/>
      <c r="G555" s="32"/>
      <c r="H555" s="32"/>
    </row>
    <row r="556" spans="2:8" ht="12.75">
      <c r="B556" s="32"/>
      <c r="C556" s="32"/>
      <c r="D556" s="32"/>
      <c r="E556" s="32"/>
      <c r="F556" s="32"/>
      <c r="G556" s="32"/>
      <c r="H556" s="32"/>
    </row>
    <row r="557" spans="2:8" ht="12.75">
      <c r="B557" s="32"/>
      <c r="C557" s="32"/>
      <c r="D557" s="32"/>
      <c r="E557" s="32"/>
      <c r="F557" s="32"/>
      <c r="G557" s="32"/>
      <c r="H557" s="32"/>
    </row>
    <row r="558" spans="2:8" ht="12.75">
      <c r="B558" s="32"/>
      <c r="C558" s="32"/>
      <c r="D558" s="32"/>
      <c r="E558" s="32"/>
      <c r="F558" s="32"/>
      <c r="G558" s="32"/>
      <c r="H558" s="32"/>
    </row>
    <row r="559" spans="2:8" ht="12.75">
      <c r="B559" s="32"/>
      <c r="C559" s="32"/>
      <c r="D559" s="32"/>
      <c r="E559" s="32"/>
      <c r="F559" s="32"/>
      <c r="G559" s="32"/>
      <c r="H559" s="32"/>
    </row>
    <row r="560" spans="2:8" ht="12.75">
      <c r="B560" s="32"/>
      <c r="C560" s="32"/>
      <c r="D560" s="32"/>
      <c r="E560" s="32"/>
      <c r="F560" s="32"/>
      <c r="G560" s="32"/>
      <c r="H560" s="32"/>
    </row>
    <row r="561" spans="2:8" ht="12.75">
      <c r="B561" s="32"/>
      <c r="C561" s="32"/>
      <c r="D561" s="32"/>
      <c r="E561" s="32"/>
      <c r="F561" s="32"/>
      <c r="G561" s="32"/>
      <c r="H561" s="32"/>
    </row>
    <row r="562" spans="2:8" ht="12.75">
      <c r="B562" s="32"/>
      <c r="C562" s="32"/>
      <c r="D562" s="32"/>
      <c r="E562" s="32"/>
      <c r="F562" s="32"/>
      <c r="G562" s="32"/>
      <c r="H562" s="32"/>
    </row>
    <row r="563" spans="2:8" ht="12.75">
      <c r="B563" s="32"/>
      <c r="C563" s="32"/>
      <c r="D563" s="32"/>
      <c r="E563" s="32"/>
      <c r="F563" s="32"/>
      <c r="G563" s="32"/>
      <c r="H563" s="32"/>
    </row>
    <row r="564" spans="2:8" ht="12.75">
      <c r="B564" s="32"/>
      <c r="C564" s="32"/>
      <c r="D564" s="32"/>
      <c r="E564" s="32"/>
      <c r="F564" s="32"/>
      <c r="G564" s="32"/>
      <c r="H564" s="32"/>
    </row>
    <row r="565" spans="2:8" ht="12.75">
      <c r="B565" s="32"/>
      <c r="C565" s="32"/>
      <c r="D565" s="32"/>
      <c r="E565" s="32"/>
      <c r="F565" s="32"/>
      <c r="G565" s="32"/>
      <c r="H565" s="32"/>
    </row>
    <row r="566" spans="2:8" ht="12.75">
      <c r="B566" s="32"/>
      <c r="C566" s="32"/>
      <c r="D566" s="32"/>
      <c r="E566" s="32"/>
      <c r="F566" s="32"/>
      <c r="G566" s="32"/>
      <c r="H566" s="32"/>
    </row>
    <row r="567" spans="2:8" ht="12.75">
      <c r="B567" s="32"/>
      <c r="C567" s="32"/>
      <c r="D567" s="32"/>
      <c r="E567" s="32"/>
      <c r="F567" s="32"/>
      <c r="G567" s="32"/>
      <c r="H567" s="32"/>
    </row>
    <row r="568" spans="2:8" ht="12.75">
      <c r="B568" s="32"/>
      <c r="C568" s="32"/>
      <c r="D568" s="32"/>
      <c r="E568" s="32"/>
      <c r="F568" s="32"/>
      <c r="G568" s="32"/>
      <c r="H568" s="32"/>
    </row>
    <row r="569" spans="2:8" ht="12.75">
      <c r="B569" s="32"/>
      <c r="C569" s="32"/>
      <c r="D569" s="32"/>
      <c r="E569" s="32"/>
      <c r="F569" s="32"/>
      <c r="G569" s="32"/>
      <c r="H569" s="32"/>
    </row>
    <row r="570" spans="2:8" ht="12.75">
      <c r="B570" s="32"/>
      <c r="C570" s="32"/>
      <c r="D570" s="32"/>
      <c r="E570" s="32"/>
      <c r="F570" s="32"/>
      <c r="G570" s="32"/>
      <c r="H570" s="32"/>
    </row>
    <row r="571" spans="2:8" ht="12.75">
      <c r="B571" s="32"/>
      <c r="C571" s="32"/>
      <c r="D571" s="32"/>
      <c r="E571" s="32"/>
      <c r="F571" s="32"/>
      <c r="G571" s="32"/>
      <c r="H571" s="32"/>
    </row>
    <row r="572" spans="2:8" ht="12.75">
      <c r="B572" s="32"/>
      <c r="C572" s="32"/>
      <c r="D572" s="32"/>
      <c r="E572" s="32"/>
      <c r="F572" s="32"/>
      <c r="G572" s="32"/>
      <c r="H572" s="32"/>
    </row>
    <row r="573" spans="2:8" ht="12.75">
      <c r="B573" s="32"/>
      <c r="C573" s="32"/>
      <c r="D573" s="32"/>
      <c r="E573" s="32"/>
      <c r="F573" s="32"/>
      <c r="G573" s="32"/>
      <c r="H573" s="32"/>
    </row>
    <row r="574" spans="2:8" ht="12.75">
      <c r="B574" s="32"/>
      <c r="C574" s="32"/>
      <c r="D574" s="32"/>
      <c r="E574" s="32"/>
      <c r="F574" s="32"/>
      <c r="G574" s="32"/>
      <c r="H574" s="32"/>
    </row>
    <row r="575" spans="2:8" ht="12.75">
      <c r="B575" s="32"/>
      <c r="C575" s="32"/>
      <c r="D575" s="32"/>
      <c r="E575" s="32"/>
      <c r="F575" s="32"/>
      <c r="G575" s="32"/>
      <c r="H575" s="32"/>
    </row>
    <row r="576" spans="2:8" ht="12.75">
      <c r="B576" s="32"/>
      <c r="C576" s="32"/>
      <c r="D576" s="32"/>
      <c r="E576" s="32"/>
      <c r="F576" s="32"/>
      <c r="G576" s="32"/>
      <c r="H576" s="32"/>
    </row>
    <row r="577" spans="2:8" ht="12.75">
      <c r="B577" s="32"/>
      <c r="C577" s="32"/>
      <c r="D577" s="32"/>
      <c r="E577" s="32"/>
      <c r="F577" s="32"/>
      <c r="G577" s="32"/>
      <c r="H577" s="32"/>
    </row>
    <row r="578" spans="2:8" ht="12.75">
      <c r="B578" s="32"/>
      <c r="C578" s="32"/>
      <c r="D578" s="32"/>
      <c r="E578" s="32"/>
      <c r="F578" s="32"/>
      <c r="G578" s="32"/>
      <c r="H578" s="32"/>
    </row>
    <row r="579" spans="2:8" ht="12.75">
      <c r="B579" s="32"/>
      <c r="C579" s="32"/>
      <c r="D579" s="32"/>
      <c r="E579" s="32"/>
      <c r="F579" s="32"/>
      <c r="G579" s="32"/>
      <c r="H579" s="32"/>
    </row>
    <row r="580" spans="2:8" ht="12.75">
      <c r="B580" s="32"/>
      <c r="C580" s="32"/>
      <c r="D580" s="32"/>
      <c r="E580" s="32"/>
      <c r="F580" s="32"/>
      <c r="G580" s="32"/>
      <c r="H580" s="32"/>
    </row>
    <row r="581" spans="2:8" ht="12.75">
      <c r="B581" s="32"/>
      <c r="C581" s="32"/>
      <c r="D581" s="32"/>
      <c r="E581" s="32"/>
      <c r="F581" s="32"/>
      <c r="G581" s="32"/>
      <c r="H581" s="32"/>
    </row>
    <row r="582" spans="2:8" ht="12.75">
      <c r="B582" s="32"/>
      <c r="C582" s="32"/>
      <c r="D582" s="32"/>
      <c r="E582" s="32"/>
      <c r="F582" s="32"/>
      <c r="G582" s="32"/>
      <c r="H582" s="32"/>
    </row>
    <row r="583" spans="2:8" ht="12.75">
      <c r="B583" s="32"/>
      <c r="C583" s="32"/>
      <c r="D583" s="32"/>
      <c r="E583" s="32"/>
      <c r="F583" s="32"/>
      <c r="G583" s="32"/>
      <c r="H583" s="32"/>
    </row>
    <row r="584" spans="2:8" ht="12.75">
      <c r="B584" s="32"/>
      <c r="C584" s="32"/>
      <c r="D584" s="32"/>
      <c r="E584" s="32"/>
      <c r="F584" s="32"/>
      <c r="G584" s="32"/>
      <c r="H584" s="32"/>
    </row>
    <row r="585" spans="2:8" ht="12.75">
      <c r="B585" s="32"/>
      <c r="C585" s="32"/>
      <c r="D585" s="32"/>
      <c r="E585" s="32"/>
      <c r="F585" s="32"/>
      <c r="G585" s="32"/>
      <c r="H585" s="32"/>
    </row>
    <row r="586" spans="2:8" ht="12.75">
      <c r="B586" s="32"/>
      <c r="C586" s="32"/>
      <c r="D586" s="32"/>
      <c r="E586" s="32"/>
      <c r="F586" s="32"/>
      <c r="G586" s="32"/>
      <c r="H586" s="32"/>
    </row>
    <row r="587" spans="2:8" ht="12.75">
      <c r="B587" s="32"/>
      <c r="C587" s="32"/>
      <c r="D587" s="32"/>
      <c r="E587" s="32"/>
      <c r="F587" s="32"/>
      <c r="G587" s="32"/>
      <c r="H587" s="32"/>
    </row>
    <row r="588" spans="2:8" ht="12.75">
      <c r="B588" s="32"/>
      <c r="C588" s="32"/>
      <c r="D588" s="32"/>
      <c r="E588" s="32"/>
      <c r="F588" s="32"/>
      <c r="G588" s="32"/>
      <c r="H588" s="32"/>
    </row>
    <row r="589" spans="2:8" ht="12.75">
      <c r="B589" s="32"/>
      <c r="C589" s="32"/>
      <c r="D589" s="32"/>
      <c r="E589" s="32"/>
      <c r="F589" s="32"/>
      <c r="G589" s="32"/>
      <c r="H589" s="32"/>
    </row>
    <row r="590" spans="2:8" ht="12.75">
      <c r="B590" s="32"/>
      <c r="C590" s="32"/>
      <c r="D590" s="32"/>
      <c r="E590" s="32"/>
      <c r="F590" s="32"/>
      <c r="G590" s="32"/>
      <c r="H590" s="32"/>
    </row>
    <row r="591" spans="2:8" ht="12.75">
      <c r="B591" s="32"/>
      <c r="C591" s="32"/>
      <c r="D591" s="32"/>
      <c r="E591" s="32"/>
      <c r="F591" s="32"/>
      <c r="G591" s="32"/>
      <c r="H591" s="32"/>
    </row>
    <row r="592" spans="2:8" ht="12.75">
      <c r="B592" s="32"/>
      <c r="C592" s="32"/>
      <c r="D592" s="32"/>
      <c r="E592" s="32"/>
      <c r="F592" s="32"/>
      <c r="G592" s="32"/>
      <c r="H592" s="32"/>
    </row>
    <row r="593" spans="2:8" ht="12.75">
      <c r="B593" s="32"/>
      <c r="C593" s="32"/>
      <c r="D593" s="32"/>
      <c r="E593" s="32"/>
      <c r="F593" s="32"/>
      <c r="G593" s="32"/>
      <c r="H593" s="32"/>
    </row>
    <row r="594" spans="2:8" ht="12.75">
      <c r="B594" s="32"/>
      <c r="C594" s="32"/>
      <c r="D594" s="32"/>
      <c r="E594" s="32"/>
      <c r="F594" s="32"/>
      <c r="G594" s="32"/>
      <c r="H594" s="32"/>
    </row>
    <row r="595" spans="2:8" ht="12.75">
      <c r="B595" s="32"/>
      <c r="C595" s="32"/>
      <c r="D595" s="32"/>
      <c r="E595" s="32"/>
      <c r="F595" s="32"/>
      <c r="G595" s="32"/>
      <c r="H595" s="32"/>
    </row>
    <row r="596" spans="2:8" ht="12.75">
      <c r="B596" s="32"/>
      <c r="C596" s="32"/>
      <c r="D596" s="32"/>
      <c r="E596" s="32"/>
      <c r="F596" s="32"/>
      <c r="G596" s="32"/>
      <c r="H596" s="32"/>
    </row>
    <row r="597" spans="2:8" ht="12.75">
      <c r="B597" s="32"/>
      <c r="C597" s="32"/>
      <c r="D597" s="32"/>
      <c r="E597" s="32"/>
      <c r="F597" s="32"/>
      <c r="G597" s="32"/>
      <c r="H597" s="32"/>
    </row>
    <row r="598" spans="2:8" ht="12.75">
      <c r="B598" s="32"/>
      <c r="C598" s="32"/>
      <c r="D598" s="32"/>
      <c r="E598" s="32"/>
      <c r="F598" s="32"/>
      <c r="G598" s="32"/>
      <c r="H598" s="32"/>
    </row>
    <row r="599" spans="2:8" ht="12.75">
      <c r="B599" s="32"/>
      <c r="C599" s="32"/>
      <c r="D599" s="32"/>
      <c r="E599" s="32"/>
      <c r="F599" s="32"/>
      <c r="G599" s="32"/>
      <c r="H599" s="32"/>
    </row>
    <row r="600" spans="2:8" ht="12.75">
      <c r="B600" s="32"/>
      <c r="C600" s="32"/>
      <c r="D600" s="32"/>
      <c r="E600" s="32"/>
      <c r="F600" s="32"/>
      <c r="G600" s="32"/>
      <c r="H600" s="32"/>
    </row>
    <row r="601" spans="2:8" ht="12.75">
      <c r="B601" s="32"/>
      <c r="C601" s="32"/>
      <c r="D601" s="32"/>
      <c r="E601" s="32"/>
      <c r="F601" s="32"/>
      <c r="G601" s="32"/>
      <c r="H601" s="32"/>
    </row>
    <row r="602" spans="2:8" ht="12.75">
      <c r="B602" s="32"/>
      <c r="C602" s="32"/>
      <c r="D602" s="32"/>
      <c r="E602" s="32"/>
      <c r="F602" s="32"/>
      <c r="G602" s="32"/>
      <c r="H602" s="32"/>
    </row>
    <row r="603" spans="2:8" ht="12.75">
      <c r="B603" s="32"/>
      <c r="C603" s="32"/>
      <c r="D603" s="32"/>
      <c r="E603" s="32"/>
      <c r="F603" s="32"/>
      <c r="G603" s="32"/>
      <c r="H603" s="32"/>
    </row>
    <row r="604" spans="2:8" ht="12.75">
      <c r="B604" s="32"/>
      <c r="C604" s="32"/>
      <c r="D604" s="32"/>
      <c r="E604" s="32"/>
      <c r="F604" s="32"/>
      <c r="G604" s="32"/>
      <c r="H604" s="32"/>
    </row>
    <row r="605" spans="2:8" ht="12.75">
      <c r="B605" s="32"/>
      <c r="C605" s="32"/>
      <c r="D605" s="32"/>
      <c r="E605" s="32"/>
      <c r="F605" s="32"/>
      <c r="G605" s="32"/>
      <c r="H605" s="32"/>
    </row>
    <row r="606" spans="2:8" ht="12.75">
      <c r="B606" s="32"/>
      <c r="C606" s="32"/>
      <c r="D606" s="32"/>
      <c r="E606" s="32"/>
      <c r="F606" s="32"/>
      <c r="G606" s="32"/>
      <c r="H606" s="32"/>
    </row>
    <row r="607" spans="2:8" ht="12.75">
      <c r="B607" s="32"/>
      <c r="C607" s="32"/>
      <c r="D607" s="32"/>
      <c r="E607" s="32"/>
      <c r="F607" s="32"/>
      <c r="G607" s="32"/>
      <c r="H607" s="32"/>
    </row>
    <row r="608" spans="2:8" ht="12.75">
      <c r="B608" s="32"/>
      <c r="C608" s="32"/>
      <c r="D608" s="32"/>
      <c r="E608" s="32"/>
      <c r="F608" s="32"/>
      <c r="G608" s="32"/>
      <c r="H608" s="32"/>
    </row>
    <row r="609" spans="2:8" ht="12.75">
      <c r="B609" s="32"/>
      <c r="C609" s="32"/>
      <c r="D609" s="32"/>
      <c r="E609" s="32"/>
      <c r="F609" s="32"/>
      <c r="G609" s="32"/>
      <c r="H609" s="32"/>
    </row>
    <row r="610" spans="2:8" ht="12.75">
      <c r="B610" s="32"/>
      <c r="C610" s="32"/>
      <c r="D610" s="32"/>
      <c r="E610" s="32"/>
      <c r="F610" s="32"/>
      <c r="G610" s="32"/>
      <c r="H610" s="32"/>
    </row>
    <row r="611" spans="2:8" ht="12.75">
      <c r="B611" s="32"/>
      <c r="C611" s="32"/>
      <c r="D611" s="32"/>
      <c r="E611" s="32"/>
      <c r="F611" s="32"/>
      <c r="G611" s="32"/>
      <c r="H611" s="32"/>
    </row>
    <row r="612" spans="2:8" ht="12.75">
      <c r="B612" s="32"/>
      <c r="C612" s="32"/>
      <c r="D612" s="32"/>
      <c r="E612" s="32"/>
      <c r="F612" s="32"/>
      <c r="G612" s="32"/>
      <c r="H612" s="32"/>
    </row>
    <row r="613" spans="2:8" ht="12.75">
      <c r="B613" s="32"/>
      <c r="C613" s="32"/>
      <c r="D613" s="32"/>
      <c r="E613" s="32"/>
      <c r="F613" s="32"/>
      <c r="G613" s="32"/>
      <c r="H613" s="32"/>
    </row>
    <row r="614" spans="2:8" ht="12.75">
      <c r="B614" s="32"/>
      <c r="C614" s="32"/>
      <c r="D614" s="32"/>
      <c r="E614" s="32"/>
      <c r="F614" s="32"/>
      <c r="G614" s="32"/>
      <c r="H614" s="32"/>
    </row>
    <row r="615" spans="2:8" ht="12.75">
      <c r="B615" s="32"/>
      <c r="C615" s="32"/>
      <c r="D615" s="32"/>
      <c r="E615" s="32"/>
      <c r="F615" s="32"/>
      <c r="G615" s="32"/>
      <c r="H615" s="32"/>
    </row>
    <row r="616" spans="2:8" ht="12.75">
      <c r="B616" s="32"/>
      <c r="C616" s="32"/>
      <c r="D616" s="32"/>
      <c r="E616" s="32"/>
      <c r="F616" s="32"/>
      <c r="G616" s="32"/>
      <c r="H616" s="32"/>
    </row>
    <row r="617" spans="2:8" ht="12.75">
      <c r="B617" s="32"/>
      <c r="C617" s="32"/>
      <c r="D617" s="32"/>
      <c r="E617" s="32"/>
      <c r="F617" s="32"/>
      <c r="G617" s="32"/>
      <c r="H617" s="32"/>
    </row>
    <row r="618" spans="2:8" ht="12.75">
      <c r="B618" s="32"/>
      <c r="C618" s="32"/>
      <c r="D618" s="32"/>
      <c r="E618" s="32"/>
      <c r="F618" s="32"/>
      <c r="G618" s="32"/>
      <c r="H618" s="32"/>
    </row>
    <row r="619" spans="2:8" ht="12.75">
      <c r="B619" s="32"/>
      <c r="C619" s="32"/>
      <c r="D619" s="32"/>
      <c r="E619" s="32"/>
      <c r="F619" s="32"/>
      <c r="G619" s="32"/>
      <c r="H619" s="32"/>
    </row>
    <row r="620" spans="2:8" ht="12.75">
      <c r="B620" s="32"/>
      <c r="C620" s="32"/>
      <c r="D620" s="32"/>
      <c r="E620" s="32"/>
      <c r="F620" s="32"/>
      <c r="G620" s="32"/>
      <c r="H620" s="32"/>
    </row>
    <row r="621" spans="2:8" ht="12.75">
      <c r="B621" s="32"/>
      <c r="C621" s="32"/>
      <c r="D621" s="32"/>
      <c r="E621" s="32"/>
      <c r="F621" s="32"/>
      <c r="G621" s="32"/>
      <c r="H621" s="32"/>
    </row>
    <row r="622" spans="2:8" ht="12.75">
      <c r="B622" s="32"/>
      <c r="C622" s="32"/>
      <c r="D622" s="32"/>
      <c r="E622" s="32"/>
      <c r="F622" s="32"/>
      <c r="G622" s="32"/>
      <c r="H622" s="32"/>
    </row>
    <row r="623" spans="2:8" ht="12.75">
      <c r="B623" s="32"/>
      <c r="C623" s="32"/>
      <c r="D623" s="32"/>
      <c r="E623" s="32"/>
      <c r="F623" s="32"/>
      <c r="G623" s="32"/>
      <c r="H623" s="32"/>
    </row>
    <row r="624" spans="2:8" ht="12.75">
      <c r="B624" s="32"/>
      <c r="C624" s="32"/>
      <c r="D624" s="32"/>
      <c r="E624" s="32"/>
      <c r="F624" s="32"/>
      <c r="G624" s="32"/>
      <c r="H624" s="32"/>
    </row>
    <row r="625" spans="2:8" ht="12.75">
      <c r="B625" s="32"/>
      <c r="C625" s="32"/>
      <c r="D625" s="32"/>
      <c r="E625" s="32"/>
      <c r="F625" s="32"/>
      <c r="G625" s="32"/>
      <c r="H625" s="32"/>
    </row>
    <row r="626" spans="2:8" ht="12.75">
      <c r="B626" s="32"/>
      <c r="C626" s="32"/>
      <c r="D626" s="32"/>
      <c r="E626" s="32"/>
      <c r="F626" s="32"/>
      <c r="G626" s="32"/>
      <c r="H626" s="32"/>
    </row>
    <row r="627" spans="2:8" ht="12.75">
      <c r="B627" s="32"/>
      <c r="C627" s="32"/>
      <c r="D627" s="32"/>
      <c r="E627" s="32"/>
      <c r="F627" s="32"/>
      <c r="G627" s="32"/>
      <c r="H627" s="32"/>
    </row>
    <row r="628" spans="2:8" ht="12.75">
      <c r="B628" s="32"/>
      <c r="C628" s="32"/>
      <c r="D628" s="32"/>
      <c r="E628" s="32"/>
      <c r="F628" s="32"/>
      <c r="G628" s="32"/>
      <c r="H628" s="32"/>
    </row>
    <row r="629" spans="2:8" ht="12.75">
      <c r="B629" s="32"/>
      <c r="C629" s="32"/>
      <c r="D629" s="32"/>
      <c r="E629" s="32"/>
      <c r="F629" s="32"/>
      <c r="G629" s="32"/>
      <c r="H629" s="32"/>
    </row>
    <row r="630" spans="2:8" ht="12.75">
      <c r="B630" s="32"/>
      <c r="C630" s="32"/>
      <c r="D630" s="32"/>
      <c r="E630" s="32"/>
      <c r="F630" s="32"/>
      <c r="G630" s="32"/>
      <c r="H630" s="32"/>
    </row>
    <row r="631" spans="2:8" ht="12.75">
      <c r="B631" s="32"/>
      <c r="C631" s="32"/>
      <c r="D631" s="32"/>
      <c r="E631" s="32"/>
      <c r="F631" s="32"/>
      <c r="G631" s="32"/>
      <c r="H631" s="32"/>
    </row>
    <row r="632" spans="2:8" ht="12.75">
      <c r="B632" s="32"/>
      <c r="C632" s="32"/>
      <c r="D632" s="32"/>
      <c r="E632" s="32"/>
      <c r="F632" s="32"/>
      <c r="G632" s="32"/>
      <c r="H632" s="32"/>
    </row>
    <row r="633" spans="2:8" ht="12.75">
      <c r="B633" s="32"/>
      <c r="C633" s="32"/>
      <c r="D633" s="32"/>
      <c r="E633" s="32"/>
      <c r="F633" s="32"/>
      <c r="G633" s="32"/>
      <c r="H633" s="32"/>
    </row>
    <row r="634" spans="2:8" ht="12.75">
      <c r="B634" s="32"/>
      <c r="C634" s="32"/>
      <c r="D634" s="32"/>
      <c r="E634" s="32"/>
      <c r="F634" s="32"/>
      <c r="G634" s="32"/>
      <c r="H634" s="32"/>
    </row>
    <row r="635" spans="2:8" ht="12.75">
      <c r="B635" s="32"/>
      <c r="C635" s="32"/>
      <c r="D635" s="32"/>
      <c r="E635" s="32"/>
      <c r="F635" s="32"/>
      <c r="G635" s="32"/>
      <c r="H635" s="32"/>
    </row>
    <row r="636" spans="2:8" ht="12.75">
      <c r="B636" s="32"/>
      <c r="C636" s="32"/>
      <c r="D636" s="32"/>
      <c r="E636" s="32"/>
      <c r="F636" s="32"/>
      <c r="G636" s="32"/>
      <c r="H636" s="32"/>
    </row>
    <row r="637" spans="2:8" ht="12.75">
      <c r="B637" s="32"/>
      <c r="C637" s="32"/>
      <c r="D637" s="32"/>
      <c r="E637" s="32"/>
      <c r="F637" s="32"/>
      <c r="G637" s="32"/>
      <c r="H637" s="32"/>
    </row>
    <row r="638" spans="2:8" ht="12.75">
      <c r="B638" s="32"/>
      <c r="C638" s="32"/>
      <c r="D638" s="32"/>
      <c r="E638" s="32"/>
      <c r="F638" s="32"/>
      <c r="G638" s="32"/>
      <c r="H638" s="32"/>
    </row>
    <row r="639" spans="2:8" ht="12.75">
      <c r="B639" s="32"/>
      <c r="C639" s="32"/>
      <c r="D639" s="32"/>
      <c r="E639" s="32"/>
      <c r="F639" s="32"/>
      <c r="G639" s="32"/>
      <c r="H639" s="32"/>
    </row>
    <row r="640" spans="2:8" ht="12.75">
      <c r="B640" s="32"/>
      <c r="C640" s="32"/>
      <c r="D640" s="32"/>
      <c r="E640" s="32"/>
      <c r="F640" s="32"/>
      <c r="G640" s="32"/>
      <c r="H640" s="32"/>
    </row>
    <row r="641" spans="2:8" ht="12.75">
      <c r="B641" s="32"/>
      <c r="C641" s="32"/>
      <c r="D641" s="32"/>
      <c r="E641" s="32"/>
      <c r="F641" s="32"/>
      <c r="G641" s="32"/>
      <c r="H641" s="32"/>
    </row>
    <row r="642" spans="2:8" ht="12.75">
      <c r="B642" s="32"/>
      <c r="C642" s="32"/>
      <c r="D642" s="32"/>
      <c r="E642" s="32"/>
      <c r="F642" s="32"/>
      <c r="G642" s="32"/>
      <c r="H642" s="32"/>
    </row>
    <row r="643" spans="2:8" ht="12.75">
      <c r="B643" s="32"/>
      <c r="C643" s="32"/>
      <c r="D643" s="32"/>
      <c r="E643" s="32"/>
      <c r="F643" s="32"/>
      <c r="G643" s="32"/>
      <c r="H643" s="32"/>
    </row>
    <row r="644" spans="2:8" ht="12.75">
      <c r="B644" s="32"/>
      <c r="C644" s="32"/>
      <c r="D644" s="32"/>
      <c r="E644" s="32"/>
      <c r="F644" s="32"/>
      <c r="G644" s="32"/>
      <c r="H644" s="32"/>
    </row>
    <row r="645" spans="2:8" ht="12.75">
      <c r="B645" s="32"/>
      <c r="C645" s="32"/>
      <c r="D645" s="32"/>
      <c r="E645" s="32"/>
      <c r="F645" s="32"/>
      <c r="G645" s="32"/>
      <c r="H645" s="32"/>
    </row>
    <row r="646" spans="2:8" ht="12.75">
      <c r="B646" s="32"/>
      <c r="C646" s="32"/>
      <c r="D646" s="32"/>
      <c r="E646" s="32"/>
      <c r="F646" s="32"/>
      <c r="G646" s="32"/>
      <c r="H646" s="32"/>
    </row>
    <row r="647" spans="2:8" ht="12.75">
      <c r="B647" s="32"/>
      <c r="C647" s="32"/>
      <c r="D647" s="32"/>
      <c r="E647" s="32"/>
      <c r="F647" s="32"/>
      <c r="G647" s="32"/>
      <c r="H647" s="32"/>
    </row>
    <row r="648" spans="2:8" ht="12.75">
      <c r="B648" s="32"/>
      <c r="C648" s="32"/>
      <c r="D648" s="32"/>
      <c r="E648" s="32"/>
      <c r="F648" s="32"/>
      <c r="G648" s="32"/>
      <c r="H648" s="32"/>
    </row>
    <row r="649" spans="2:8" ht="12.75">
      <c r="B649" s="32"/>
      <c r="C649" s="32"/>
      <c r="D649" s="32"/>
      <c r="E649" s="32"/>
      <c r="F649" s="32"/>
      <c r="G649" s="32"/>
      <c r="H649" s="32"/>
    </row>
    <row r="650" spans="2:8" ht="12.75">
      <c r="B650" s="32"/>
      <c r="C650" s="32"/>
      <c r="D650" s="32"/>
      <c r="E650" s="32"/>
      <c r="F650" s="32"/>
      <c r="G650" s="32"/>
      <c r="H650" s="32"/>
    </row>
    <row r="651" spans="2:8" ht="12.75">
      <c r="B651" s="32"/>
      <c r="C651" s="32"/>
      <c r="D651" s="32"/>
      <c r="E651" s="32"/>
      <c r="F651" s="32"/>
      <c r="G651" s="32"/>
      <c r="H651" s="32"/>
    </row>
    <row r="652" spans="2:8" ht="12.75">
      <c r="B652" s="32"/>
      <c r="C652" s="32"/>
      <c r="D652" s="32"/>
      <c r="E652" s="32"/>
      <c r="F652" s="32"/>
      <c r="G652" s="32"/>
      <c r="H652" s="32"/>
    </row>
    <row r="653" spans="2:8" ht="12.75">
      <c r="B653" s="32"/>
      <c r="C653" s="32"/>
      <c r="D653" s="32"/>
      <c r="E653" s="32"/>
      <c r="F653" s="32"/>
      <c r="G653" s="32"/>
      <c r="H653" s="32"/>
    </row>
    <row r="654" spans="2:8" ht="12.75">
      <c r="B654" s="32"/>
      <c r="C654" s="32"/>
      <c r="D654" s="32"/>
      <c r="E654" s="32"/>
      <c r="F654" s="32"/>
      <c r="G654" s="32"/>
      <c r="H654" s="32"/>
    </row>
    <row r="655" spans="2:8" ht="12.75">
      <c r="B655" s="32"/>
      <c r="C655" s="32"/>
      <c r="D655" s="32"/>
      <c r="E655" s="32"/>
      <c r="F655" s="32"/>
      <c r="G655" s="32"/>
      <c r="H655" s="32"/>
    </row>
    <row r="656" spans="2:8" ht="12.75">
      <c r="B656" s="32"/>
      <c r="C656" s="32"/>
      <c r="D656" s="32"/>
      <c r="E656" s="32"/>
      <c r="F656" s="32"/>
      <c r="G656" s="32"/>
      <c r="H656" s="32"/>
    </row>
    <row r="657" spans="2:8" ht="12.75">
      <c r="B657" s="32"/>
      <c r="C657" s="32"/>
      <c r="D657" s="32"/>
      <c r="E657" s="32"/>
      <c r="F657" s="32"/>
      <c r="G657" s="32"/>
      <c r="H657" s="32"/>
    </row>
    <row r="658" spans="2:8" ht="12.75">
      <c r="B658" s="32"/>
      <c r="C658" s="32"/>
      <c r="D658" s="32"/>
      <c r="E658" s="32"/>
      <c r="F658" s="32"/>
      <c r="G658" s="32"/>
      <c r="H658" s="32"/>
    </row>
    <row r="659" spans="2:8" ht="12.75">
      <c r="B659" s="32"/>
      <c r="C659" s="32"/>
      <c r="D659" s="32"/>
      <c r="E659" s="32"/>
      <c r="F659" s="32"/>
      <c r="G659" s="32"/>
      <c r="H659" s="32"/>
    </row>
    <row r="660" spans="2:8" ht="12.75">
      <c r="B660" s="32"/>
      <c r="C660" s="32"/>
      <c r="D660" s="32"/>
      <c r="E660" s="32"/>
      <c r="F660" s="32"/>
      <c r="G660" s="32"/>
      <c r="H660" s="32"/>
    </row>
    <row r="661" spans="2:8" ht="12.75">
      <c r="B661" s="32"/>
      <c r="C661" s="32"/>
      <c r="D661" s="32"/>
      <c r="E661" s="32"/>
      <c r="F661" s="32"/>
      <c r="G661" s="32"/>
      <c r="H661" s="32"/>
    </row>
    <row r="662" spans="2:8" ht="12.75">
      <c r="B662" s="32"/>
      <c r="C662" s="32"/>
      <c r="D662" s="32"/>
      <c r="E662" s="32"/>
      <c r="F662" s="32"/>
      <c r="G662" s="32"/>
      <c r="H662" s="32"/>
    </row>
    <row r="663" spans="2:8" ht="12.75">
      <c r="B663" s="32"/>
      <c r="C663" s="32"/>
      <c r="D663" s="32"/>
      <c r="E663" s="32"/>
      <c r="F663" s="32"/>
      <c r="G663" s="32"/>
      <c r="H663" s="32"/>
    </row>
    <row r="664" spans="2:8" ht="12.75">
      <c r="B664" s="32"/>
      <c r="C664" s="32"/>
      <c r="D664" s="32"/>
      <c r="E664" s="32"/>
      <c r="F664" s="32"/>
      <c r="G664" s="32"/>
      <c r="H664" s="32"/>
    </row>
    <row r="665" spans="2:8" ht="12.75">
      <c r="B665" s="32"/>
      <c r="C665" s="32"/>
      <c r="D665" s="32"/>
      <c r="E665" s="32"/>
      <c r="F665" s="32"/>
      <c r="G665" s="32"/>
      <c r="H665" s="32"/>
    </row>
    <row r="666" spans="2:8" ht="12.75">
      <c r="B666" s="32"/>
      <c r="C666" s="32"/>
      <c r="D666" s="32"/>
      <c r="E666" s="32"/>
      <c r="F666" s="32"/>
      <c r="G666" s="32"/>
      <c r="H666" s="32"/>
    </row>
    <row r="667" spans="2:8" ht="12.75">
      <c r="B667" s="32"/>
      <c r="C667" s="32"/>
      <c r="D667" s="32"/>
      <c r="E667" s="32"/>
      <c r="F667" s="32"/>
      <c r="G667" s="32"/>
      <c r="H667" s="32"/>
    </row>
    <row r="668" spans="2:8" ht="12.75">
      <c r="B668" s="32"/>
      <c r="C668" s="32"/>
      <c r="D668" s="32"/>
      <c r="E668" s="32"/>
      <c r="F668" s="32"/>
      <c r="G668" s="32"/>
      <c r="H668" s="32"/>
    </row>
    <row r="669" spans="2:8" ht="12.75">
      <c r="B669" s="32"/>
      <c r="C669" s="32"/>
      <c r="D669" s="32"/>
      <c r="E669" s="32"/>
      <c r="F669" s="32"/>
      <c r="G669" s="32"/>
      <c r="H669" s="32"/>
    </row>
    <row r="670" spans="2:8" ht="12.75">
      <c r="B670" s="32"/>
      <c r="C670" s="32"/>
      <c r="D670" s="32"/>
      <c r="E670" s="32"/>
      <c r="F670" s="32"/>
      <c r="G670" s="32"/>
      <c r="H670" s="32"/>
    </row>
    <row r="671" spans="2:8" ht="12.75">
      <c r="B671" s="32"/>
      <c r="C671" s="32"/>
      <c r="D671" s="32"/>
      <c r="E671" s="32"/>
      <c r="F671" s="32"/>
      <c r="G671" s="32"/>
      <c r="H671" s="32"/>
    </row>
    <row r="672" spans="2:8" ht="12.75">
      <c r="B672" s="32"/>
      <c r="C672" s="32"/>
      <c r="D672" s="32"/>
      <c r="E672" s="32"/>
      <c r="F672" s="32"/>
      <c r="G672" s="32"/>
      <c r="H672" s="32"/>
    </row>
    <row r="673" spans="2:8" ht="12.75">
      <c r="B673" s="32"/>
      <c r="C673" s="32"/>
      <c r="D673" s="32"/>
      <c r="E673" s="32"/>
      <c r="F673" s="32"/>
      <c r="G673" s="32"/>
      <c r="H673" s="32"/>
    </row>
    <row r="674" spans="2:8" ht="12.75">
      <c r="B674" s="32"/>
      <c r="C674" s="32"/>
      <c r="D674" s="32"/>
      <c r="E674" s="32"/>
      <c r="F674" s="32"/>
      <c r="G674" s="32"/>
      <c r="H674" s="32"/>
    </row>
    <row r="675" spans="2:8" ht="12.75">
      <c r="B675" s="32"/>
      <c r="C675" s="32"/>
      <c r="D675" s="32"/>
      <c r="E675" s="32"/>
      <c r="F675" s="32"/>
      <c r="G675" s="32"/>
      <c r="H675" s="32"/>
    </row>
    <row r="676" spans="2:8" ht="12.75">
      <c r="B676" s="32"/>
      <c r="C676" s="32"/>
      <c r="D676" s="32"/>
      <c r="E676" s="32"/>
      <c r="F676" s="32"/>
      <c r="G676" s="32"/>
      <c r="H676" s="32"/>
    </row>
    <row r="677" spans="2:8" ht="12.75">
      <c r="B677" s="32"/>
      <c r="C677" s="32"/>
      <c r="D677" s="32"/>
      <c r="E677" s="32"/>
      <c r="F677" s="32"/>
      <c r="G677" s="32"/>
      <c r="H677" s="32"/>
    </row>
    <row r="678" spans="2:8" ht="12.75">
      <c r="B678" s="32"/>
      <c r="C678" s="32"/>
      <c r="D678" s="32"/>
      <c r="E678" s="32"/>
      <c r="F678" s="32"/>
      <c r="G678" s="32"/>
      <c r="H678" s="32"/>
    </row>
    <row r="679" spans="2:8" ht="12.75">
      <c r="B679" s="32"/>
      <c r="C679" s="32"/>
      <c r="D679" s="32"/>
      <c r="E679" s="32"/>
      <c r="F679" s="32"/>
      <c r="G679" s="32"/>
      <c r="H679" s="32"/>
    </row>
    <row r="680" spans="2:8" ht="12.75">
      <c r="B680" s="32"/>
      <c r="C680" s="32"/>
      <c r="D680" s="32"/>
      <c r="E680" s="32"/>
      <c r="F680" s="32"/>
      <c r="G680" s="32"/>
      <c r="H680" s="32"/>
    </row>
    <row r="681" spans="2:8" ht="12.75">
      <c r="B681" s="32"/>
      <c r="C681" s="32"/>
      <c r="D681" s="32"/>
      <c r="E681" s="32"/>
      <c r="F681" s="32"/>
      <c r="G681" s="32"/>
      <c r="H681" s="32"/>
    </row>
    <row r="682" spans="2:8" ht="12.75">
      <c r="B682" s="32"/>
      <c r="C682" s="32"/>
      <c r="D682" s="32"/>
      <c r="E682" s="32"/>
      <c r="F682" s="32"/>
      <c r="G682" s="32"/>
      <c r="H682" s="32"/>
    </row>
    <row r="683" spans="2:8" ht="12.75">
      <c r="B683" s="32"/>
      <c r="C683" s="32"/>
      <c r="D683" s="32"/>
      <c r="E683" s="32"/>
      <c r="F683" s="32"/>
      <c r="G683" s="32"/>
      <c r="H683" s="32"/>
    </row>
    <row r="684" spans="2:8" ht="12.75">
      <c r="B684" s="32"/>
      <c r="C684" s="32"/>
      <c r="D684" s="32"/>
      <c r="E684" s="32"/>
      <c r="F684" s="32"/>
      <c r="G684" s="32"/>
      <c r="H684" s="32"/>
    </row>
    <row r="685" spans="2:8" ht="12.75">
      <c r="B685" s="32"/>
      <c r="C685" s="32"/>
      <c r="D685" s="32"/>
      <c r="E685" s="32"/>
      <c r="F685" s="32"/>
      <c r="G685" s="32"/>
      <c r="H685" s="32"/>
    </row>
    <row r="686" spans="2:8" ht="12.75">
      <c r="B686" s="32"/>
      <c r="C686" s="32"/>
      <c r="D686" s="32"/>
      <c r="E686" s="32"/>
      <c r="F686" s="32"/>
      <c r="G686" s="32"/>
      <c r="H686" s="32"/>
    </row>
    <row r="687" spans="2:8" ht="12.75">
      <c r="B687" s="32"/>
      <c r="C687" s="32"/>
      <c r="D687" s="32"/>
      <c r="E687" s="32"/>
      <c r="F687" s="32"/>
      <c r="G687" s="32"/>
      <c r="H687" s="32"/>
    </row>
    <row r="688" spans="2:8" ht="12.75">
      <c r="B688" s="32"/>
      <c r="C688" s="32"/>
      <c r="D688" s="32"/>
      <c r="E688" s="32"/>
      <c r="F688" s="32"/>
      <c r="G688" s="32"/>
      <c r="H688" s="32"/>
    </row>
    <row r="689" spans="2:8" ht="12.75">
      <c r="B689" s="32"/>
      <c r="C689" s="32"/>
      <c r="D689" s="32"/>
      <c r="E689" s="32"/>
      <c r="F689" s="32"/>
      <c r="G689" s="32"/>
      <c r="H689" s="32"/>
    </row>
    <row r="690" spans="2:8" ht="12.75">
      <c r="B690" s="32"/>
      <c r="C690" s="32"/>
      <c r="D690" s="32"/>
      <c r="E690" s="32"/>
      <c r="F690" s="32"/>
      <c r="G690" s="32"/>
      <c r="H690" s="32"/>
    </row>
    <row r="691" spans="2:8" ht="12.75">
      <c r="B691" s="32"/>
      <c r="C691" s="32"/>
      <c r="D691" s="32"/>
      <c r="E691" s="32"/>
      <c r="F691" s="32"/>
      <c r="G691" s="32"/>
      <c r="H691" s="32"/>
    </row>
    <row r="692" spans="2:8" ht="12.75">
      <c r="B692" s="32"/>
      <c r="C692" s="32"/>
      <c r="D692" s="32"/>
      <c r="E692" s="32"/>
      <c r="F692" s="32"/>
      <c r="G692" s="32"/>
      <c r="H692" s="32"/>
    </row>
    <row r="693" spans="2:8" ht="12.75">
      <c r="B693" s="32"/>
      <c r="C693" s="32"/>
      <c r="D693" s="32"/>
      <c r="E693" s="32"/>
      <c r="F693" s="32"/>
      <c r="G693" s="32"/>
      <c r="H693" s="32"/>
    </row>
    <row r="694" spans="2:8" ht="12.75">
      <c r="B694" s="32"/>
      <c r="C694" s="32"/>
      <c r="D694" s="32"/>
      <c r="E694" s="32"/>
      <c r="F694" s="32"/>
      <c r="G694" s="32"/>
      <c r="H694" s="32"/>
    </row>
    <row r="695" spans="2:8" ht="12.75">
      <c r="B695" s="32"/>
      <c r="C695" s="32"/>
      <c r="D695" s="32"/>
      <c r="E695" s="32"/>
      <c r="F695" s="32"/>
      <c r="G695" s="32"/>
      <c r="H695" s="32"/>
    </row>
    <row r="696" spans="2:8" ht="12.75">
      <c r="B696" s="32"/>
      <c r="C696" s="32"/>
      <c r="D696" s="32"/>
      <c r="E696" s="32"/>
      <c r="F696" s="32"/>
      <c r="G696" s="32"/>
      <c r="H696" s="32"/>
    </row>
    <row r="697" spans="2:8" ht="12.75">
      <c r="B697" s="32"/>
      <c r="C697" s="32"/>
      <c r="D697" s="32"/>
      <c r="E697" s="32"/>
      <c r="F697" s="32"/>
      <c r="G697" s="32"/>
      <c r="H697" s="32"/>
    </row>
    <row r="698" spans="2:8" ht="12.75">
      <c r="B698" s="32"/>
      <c r="C698" s="32"/>
      <c r="D698" s="32"/>
      <c r="E698" s="32"/>
      <c r="F698" s="32"/>
      <c r="G698" s="32"/>
      <c r="H698" s="32"/>
    </row>
    <row r="699" spans="2:8" ht="12.75">
      <c r="B699" s="32"/>
      <c r="C699" s="32"/>
      <c r="D699" s="32"/>
      <c r="E699" s="32"/>
      <c r="F699" s="32"/>
      <c r="G699" s="32"/>
      <c r="H699" s="32"/>
    </row>
    <row r="700" spans="2:8" ht="12.75">
      <c r="B700" s="32"/>
      <c r="C700" s="32"/>
      <c r="D700" s="32"/>
      <c r="E700" s="32"/>
      <c r="F700" s="32"/>
      <c r="G700" s="32"/>
      <c r="H700" s="32"/>
    </row>
    <row r="701" spans="2:8" ht="12.75">
      <c r="B701" s="32"/>
      <c r="C701" s="32"/>
      <c r="D701" s="32"/>
      <c r="E701" s="32"/>
      <c r="F701" s="32"/>
      <c r="G701" s="32"/>
      <c r="H701" s="32"/>
    </row>
    <row r="702" spans="2:8" ht="12.75">
      <c r="B702" s="32"/>
      <c r="C702" s="32"/>
      <c r="D702" s="32"/>
      <c r="E702" s="32"/>
      <c r="F702" s="32"/>
      <c r="G702" s="32"/>
      <c r="H702" s="32"/>
    </row>
    <row r="703" spans="2:8" ht="12.75">
      <c r="B703" s="32"/>
      <c r="C703" s="32"/>
      <c r="D703" s="32"/>
      <c r="E703" s="32"/>
      <c r="F703" s="32"/>
      <c r="G703" s="32"/>
      <c r="H703" s="32"/>
    </row>
    <row r="704" spans="2:8" ht="12.75">
      <c r="B704" s="32"/>
      <c r="C704" s="32"/>
      <c r="D704" s="32"/>
      <c r="E704" s="32"/>
      <c r="F704" s="32"/>
      <c r="G704" s="32"/>
      <c r="H704" s="32"/>
    </row>
    <row r="705" spans="2:8" ht="12.75">
      <c r="B705" s="32"/>
      <c r="C705" s="32"/>
      <c r="D705" s="32"/>
      <c r="E705" s="32"/>
      <c r="F705" s="32"/>
      <c r="G705" s="32"/>
      <c r="H705" s="32"/>
    </row>
    <row r="706" spans="2:8" ht="12.75">
      <c r="B706" s="32"/>
      <c r="C706" s="32"/>
      <c r="D706" s="32"/>
      <c r="E706" s="32"/>
      <c r="F706" s="32"/>
      <c r="G706" s="32"/>
      <c r="H706" s="32"/>
    </row>
    <row r="707" spans="2:8" ht="12.75">
      <c r="B707" s="32"/>
      <c r="C707" s="32"/>
      <c r="D707" s="32"/>
      <c r="E707" s="32"/>
      <c r="F707" s="32"/>
      <c r="G707" s="32"/>
      <c r="H707" s="32"/>
    </row>
    <row r="708" spans="2:8" ht="12.75">
      <c r="B708" s="32"/>
      <c r="C708" s="32"/>
      <c r="D708" s="32"/>
      <c r="E708" s="32"/>
      <c r="F708" s="32"/>
      <c r="G708" s="32"/>
      <c r="H708" s="32"/>
    </row>
    <row r="709" spans="2:8" ht="12.75">
      <c r="B709" s="32"/>
      <c r="C709" s="32"/>
      <c r="D709" s="32"/>
      <c r="E709" s="32"/>
      <c r="F709" s="32"/>
      <c r="G709" s="32"/>
      <c r="H709" s="32"/>
    </row>
    <row r="710" spans="2:8" ht="12.75">
      <c r="B710" s="32"/>
      <c r="C710" s="32"/>
      <c r="D710" s="32"/>
      <c r="E710" s="32"/>
      <c r="F710" s="32"/>
      <c r="G710" s="32"/>
      <c r="H710" s="32"/>
    </row>
    <row r="711" spans="2:8" ht="12.75">
      <c r="B711" s="32"/>
      <c r="C711" s="32"/>
      <c r="D711" s="32"/>
      <c r="E711" s="32"/>
      <c r="F711" s="32"/>
      <c r="G711" s="32"/>
      <c r="H711" s="32"/>
    </row>
    <row r="712" spans="2:8" ht="12.75">
      <c r="B712" s="32"/>
      <c r="C712" s="32"/>
      <c r="D712" s="32"/>
      <c r="E712" s="32"/>
      <c r="F712" s="32"/>
      <c r="G712" s="32"/>
      <c r="H712" s="32"/>
    </row>
    <row r="713" spans="2:8" ht="12.75">
      <c r="B713" s="32"/>
      <c r="C713" s="32"/>
      <c r="D713" s="32"/>
      <c r="E713" s="32"/>
      <c r="F713" s="32"/>
      <c r="G713" s="32"/>
      <c r="H713" s="32"/>
    </row>
    <row r="714" spans="2:8" ht="12.75">
      <c r="B714" s="32"/>
      <c r="C714" s="32"/>
      <c r="D714" s="32"/>
      <c r="E714" s="32"/>
      <c r="F714" s="32"/>
      <c r="G714" s="32"/>
      <c r="H714" s="32"/>
    </row>
    <row r="715" spans="2:8" ht="12.75">
      <c r="B715" s="32"/>
      <c r="C715" s="32"/>
      <c r="D715" s="32"/>
      <c r="E715" s="32"/>
      <c r="F715" s="32"/>
      <c r="G715" s="32"/>
      <c r="H715" s="32"/>
    </row>
    <row r="716" spans="2:8" ht="12.75">
      <c r="B716" s="32"/>
      <c r="C716" s="32"/>
      <c r="D716" s="32"/>
      <c r="E716" s="32"/>
      <c r="F716" s="32"/>
      <c r="G716" s="32"/>
      <c r="H716" s="32"/>
    </row>
    <row r="717" spans="2:8" ht="12.75">
      <c r="B717" s="32"/>
      <c r="C717" s="32"/>
      <c r="D717" s="32"/>
      <c r="E717" s="32"/>
      <c r="F717" s="32"/>
      <c r="G717" s="32"/>
      <c r="H717" s="32"/>
    </row>
    <row r="718" spans="2:8" ht="12.75">
      <c r="B718" s="32"/>
      <c r="C718" s="32"/>
      <c r="D718" s="32"/>
      <c r="E718" s="32"/>
      <c r="F718" s="32"/>
      <c r="G718" s="32"/>
      <c r="H718" s="32"/>
    </row>
    <row r="719" spans="2:8" ht="12.75">
      <c r="B719" s="32"/>
      <c r="C719" s="32"/>
      <c r="D719" s="32"/>
      <c r="E719" s="32"/>
      <c r="F719" s="32"/>
      <c r="G719" s="32"/>
      <c r="H719" s="32"/>
    </row>
    <row r="720" spans="2:8" ht="12.75">
      <c r="B720" s="32"/>
      <c r="C720" s="32"/>
      <c r="D720" s="32"/>
      <c r="E720" s="32"/>
      <c r="F720" s="32"/>
      <c r="G720" s="32"/>
      <c r="H720" s="32"/>
    </row>
    <row r="721" spans="2:8" ht="12.75">
      <c r="B721" s="32"/>
      <c r="C721" s="32"/>
      <c r="D721" s="32"/>
      <c r="E721" s="32"/>
      <c r="F721" s="32"/>
      <c r="G721" s="32"/>
      <c r="H721" s="32"/>
    </row>
    <row r="722" spans="2:8" ht="12.75">
      <c r="B722" s="32"/>
      <c r="C722" s="32"/>
      <c r="D722" s="32"/>
      <c r="E722" s="32"/>
      <c r="F722" s="32"/>
      <c r="G722" s="32"/>
      <c r="H722" s="32"/>
    </row>
    <row r="723" spans="2:8" ht="12.75">
      <c r="B723" s="32"/>
      <c r="C723" s="32"/>
      <c r="D723" s="32"/>
      <c r="E723" s="32"/>
      <c r="F723" s="32"/>
      <c r="G723" s="32"/>
      <c r="H723" s="32"/>
    </row>
    <row r="724" spans="2:8" ht="12.75">
      <c r="B724" s="32"/>
      <c r="C724" s="32"/>
      <c r="D724" s="32"/>
      <c r="E724" s="32"/>
      <c r="F724" s="32"/>
      <c r="G724" s="32"/>
      <c r="H724" s="32"/>
    </row>
    <row r="725" spans="2:8" ht="12.75">
      <c r="B725" s="32"/>
      <c r="C725" s="32"/>
      <c r="D725" s="32"/>
      <c r="E725" s="32"/>
      <c r="F725" s="32"/>
      <c r="G725" s="32"/>
      <c r="H725" s="32"/>
    </row>
    <row r="726" spans="2:8" ht="12.75">
      <c r="B726" s="32"/>
      <c r="C726" s="32"/>
      <c r="D726" s="32"/>
      <c r="E726" s="32"/>
      <c r="F726" s="32"/>
      <c r="G726" s="32"/>
      <c r="H726" s="32"/>
    </row>
    <row r="727" spans="2:8" ht="12.75">
      <c r="B727" s="32"/>
      <c r="C727" s="32"/>
      <c r="D727" s="32"/>
      <c r="E727" s="32"/>
      <c r="F727" s="32"/>
      <c r="G727" s="32"/>
      <c r="H727" s="32"/>
    </row>
    <row r="728" spans="2:8" ht="12.75">
      <c r="B728" s="32"/>
      <c r="C728" s="32"/>
      <c r="D728" s="32"/>
      <c r="E728" s="32"/>
      <c r="F728" s="32"/>
      <c r="G728" s="32"/>
      <c r="H728" s="32"/>
    </row>
    <row r="729" spans="2:8" ht="12.75">
      <c r="B729" s="32"/>
      <c r="C729" s="32"/>
      <c r="D729" s="32"/>
      <c r="E729" s="32"/>
      <c r="F729" s="32"/>
      <c r="G729" s="32"/>
      <c r="H729" s="32"/>
    </row>
    <row r="730" spans="2:8" ht="12.75">
      <c r="B730" s="32"/>
      <c r="C730" s="32"/>
      <c r="D730" s="32"/>
      <c r="E730" s="32"/>
      <c r="F730" s="32"/>
      <c r="G730" s="32"/>
      <c r="H730" s="32"/>
    </row>
    <row r="731" spans="2:8" ht="12.75">
      <c r="B731" s="32"/>
      <c r="C731" s="32"/>
      <c r="D731" s="32"/>
      <c r="E731" s="32"/>
      <c r="F731" s="32"/>
      <c r="G731" s="32"/>
      <c r="H731" s="32"/>
    </row>
    <row r="732" spans="2:8" ht="12.75">
      <c r="B732" s="32"/>
      <c r="C732" s="32"/>
      <c r="D732" s="32"/>
      <c r="E732" s="32"/>
      <c r="F732" s="32"/>
      <c r="G732" s="32"/>
      <c r="H732" s="32"/>
    </row>
    <row r="733" spans="2:8" ht="12.75">
      <c r="B733" s="32"/>
      <c r="C733" s="32"/>
      <c r="D733" s="32"/>
      <c r="E733" s="32"/>
      <c r="F733" s="32"/>
      <c r="G733" s="32"/>
      <c r="H733" s="32"/>
    </row>
    <row r="734" spans="2:8" ht="12.75">
      <c r="B734" s="32"/>
      <c r="C734" s="32"/>
      <c r="D734" s="32"/>
      <c r="E734" s="32"/>
      <c r="F734" s="32"/>
      <c r="G734" s="32"/>
      <c r="H734" s="32"/>
    </row>
    <row r="735" spans="2:8" ht="12.75">
      <c r="B735" s="32"/>
      <c r="C735" s="32"/>
      <c r="D735" s="32"/>
      <c r="E735" s="32"/>
      <c r="F735" s="32"/>
      <c r="G735" s="32"/>
      <c r="H735" s="32"/>
    </row>
    <row r="736" spans="2:8" ht="12.75">
      <c r="B736" s="32"/>
      <c r="C736" s="32"/>
      <c r="D736" s="32"/>
      <c r="E736" s="32"/>
      <c r="F736" s="32"/>
      <c r="G736" s="32"/>
      <c r="H736" s="32"/>
    </row>
    <row r="737" spans="2:8" ht="12.75">
      <c r="B737" s="32"/>
      <c r="C737" s="32"/>
      <c r="D737" s="32"/>
      <c r="E737" s="32"/>
      <c r="F737" s="32"/>
      <c r="G737" s="32"/>
      <c r="H737" s="32"/>
    </row>
    <row r="738" spans="2:8" ht="12.75">
      <c r="B738" s="32"/>
      <c r="C738" s="32"/>
      <c r="D738" s="32"/>
      <c r="E738" s="32"/>
      <c r="F738" s="32"/>
      <c r="G738" s="32"/>
      <c r="H738" s="32"/>
    </row>
    <row r="739" spans="2:8" ht="12.75">
      <c r="B739" s="32"/>
      <c r="C739" s="32"/>
      <c r="D739" s="32"/>
      <c r="E739" s="32"/>
      <c r="F739" s="32"/>
      <c r="G739" s="32"/>
      <c r="H739" s="32"/>
    </row>
    <row r="740" spans="2:8" ht="12.75">
      <c r="B740" s="32"/>
      <c r="C740" s="32"/>
      <c r="D740" s="32"/>
      <c r="E740" s="32"/>
      <c r="F740" s="32"/>
      <c r="G740" s="32"/>
      <c r="H740" s="32"/>
    </row>
    <row r="741" spans="2:8" ht="12.75">
      <c r="B741" s="32"/>
      <c r="C741" s="32"/>
      <c r="D741" s="32"/>
      <c r="E741" s="32"/>
      <c r="F741" s="32"/>
      <c r="G741" s="32"/>
      <c r="H741" s="32"/>
    </row>
    <row r="742" spans="2:8" ht="12.75">
      <c r="B742" s="32"/>
      <c r="C742" s="32"/>
      <c r="D742" s="32"/>
      <c r="E742" s="32"/>
      <c r="F742" s="32"/>
      <c r="G742" s="32"/>
      <c r="H742" s="32"/>
    </row>
    <row r="743" spans="2:8" ht="12.75">
      <c r="B743" s="32"/>
      <c r="C743" s="32"/>
      <c r="D743" s="32"/>
      <c r="E743" s="32"/>
      <c r="F743" s="32"/>
      <c r="G743" s="32"/>
      <c r="H743" s="32"/>
    </row>
    <row r="744" spans="2:8" ht="12.75">
      <c r="B744" s="32"/>
      <c r="C744" s="32"/>
      <c r="D744" s="32"/>
      <c r="E744" s="32"/>
      <c r="F744" s="32"/>
      <c r="G744" s="32"/>
      <c r="H744" s="32"/>
    </row>
    <row r="745" spans="2:8" ht="12.75">
      <c r="B745" s="32"/>
      <c r="C745" s="32"/>
      <c r="D745" s="32"/>
      <c r="E745" s="32"/>
      <c r="F745" s="32"/>
      <c r="G745" s="32"/>
      <c r="H745" s="32"/>
    </row>
    <row r="746" spans="2:8" ht="12.75">
      <c r="B746" s="32"/>
      <c r="C746" s="32"/>
      <c r="D746" s="32"/>
      <c r="E746" s="32"/>
      <c r="F746" s="32"/>
      <c r="G746" s="32"/>
      <c r="H746" s="32"/>
    </row>
    <row r="747" spans="2:8" ht="12.75">
      <c r="B747" s="32"/>
      <c r="C747" s="32"/>
      <c r="D747" s="32"/>
      <c r="E747" s="32"/>
      <c r="F747" s="32"/>
      <c r="G747" s="32"/>
      <c r="H747" s="32"/>
    </row>
    <row r="748" spans="2:8" ht="12.75">
      <c r="B748" s="32"/>
      <c r="C748" s="32"/>
      <c r="D748" s="32"/>
      <c r="E748" s="32"/>
      <c r="F748" s="32"/>
      <c r="G748" s="32"/>
      <c r="H748" s="32"/>
    </row>
    <row r="749" spans="2:8" ht="12.75">
      <c r="B749" s="32"/>
      <c r="C749" s="32"/>
      <c r="D749" s="32"/>
      <c r="E749" s="32"/>
      <c r="F749" s="32"/>
      <c r="G749" s="32"/>
      <c r="H749" s="32"/>
    </row>
    <row r="750" spans="2:8" ht="12.75">
      <c r="B750" s="32"/>
      <c r="C750" s="32"/>
      <c r="D750" s="32"/>
      <c r="E750" s="32"/>
      <c r="F750" s="32"/>
      <c r="G750" s="32"/>
      <c r="H750" s="32"/>
    </row>
    <row r="751" spans="2:8" ht="12.75">
      <c r="B751" s="32"/>
      <c r="C751" s="32"/>
      <c r="D751" s="32"/>
      <c r="E751" s="32"/>
      <c r="F751" s="32"/>
      <c r="G751" s="32"/>
      <c r="H751" s="32"/>
    </row>
    <row r="752" spans="2:8" ht="12.75">
      <c r="B752" s="32"/>
      <c r="C752" s="32"/>
      <c r="D752" s="32"/>
      <c r="E752" s="32"/>
      <c r="F752" s="32"/>
      <c r="G752" s="32"/>
      <c r="H752" s="32"/>
    </row>
    <row r="753" spans="2:8" ht="12.75">
      <c r="B753" s="32"/>
      <c r="C753" s="32"/>
      <c r="D753" s="32"/>
      <c r="E753" s="32"/>
      <c r="F753" s="32"/>
      <c r="G753" s="32"/>
      <c r="H753" s="32"/>
    </row>
    <row r="754" spans="2:8" ht="12.75">
      <c r="B754" s="32"/>
      <c r="C754" s="32"/>
      <c r="D754" s="32"/>
      <c r="E754" s="32"/>
      <c r="F754" s="32"/>
      <c r="G754" s="32"/>
      <c r="H754" s="32"/>
    </row>
    <row r="755" spans="2:8" ht="12.75">
      <c r="B755" s="32"/>
      <c r="C755" s="32"/>
      <c r="D755" s="32"/>
      <c r="E755" s="32"/>
      <c r="F755" s="32"/>
      <c r="G755" s="32"/>
      <c r="H755" s="32"/>
    </row>
    <row r="756" spans="2:8" ht="12.75">
      <c r="B756" s="32"/>
      <c r="C756" s="32"/>
      <c r="D756" s="32"/>
      <c r="E756" s="32"/>
      <c r="F756" s="32"/>
      <c r="G756" s="32"/>
      <c r="H756" s="32"/>
    </row>
    <row r="757" spans="2:8" ht="12.75">
      <c r="B757" s="32"/>
      <c r="C757" s="32"/>
      <c r="D757" s="32"/>
      <c r="E757" s="32"/>
      <c r="F757" s="32"/>
      <c r="G757" s="32"/>
      <c r="H757" s="32"/>
    </row>
    <row r="758" spans="2:8" ht="12.75">
      <c r="B758" s="32"/>
      <c r="C758" s="32"/>
      <c r="D758" s="32"/>
      <c r="E758" s="32"/>
      <c r="F758" s="32"/>
      <c r="G758" s="32"/>
      <c r="H758" s="32"/>
    </row>
    <row r="759" spans="2:8" ht="12.75">
      <c r="B759" s="32"/>
      <c r="C759" s="32"/>
      <c r="D759" s="32"/>
      <c r="E759" s="32"/>
      <c r="F759" s="32"/>
      <c r="G759" s="32"/>
      <c r="H759" s="32"/>
    </row>
    <row r="760" spans="2:8" ht="12.75">
      <c r="B760" s="32"/>
      <c r="C760" s="32"/>
      <c r="D760" s="32"/>
      <c r="E760" s="32"/>
      <c r="F760" s="32"/>
      <c r="G760" s="32"/>
      <c r="H760" s="32"/>
    </row>
    <row r="761" spans="2:8" ht="12.75">
      <c r="B761" s="32"/>
      <c r="C761" s="32"/>
      <c r="D761" s="32"/>
      <c r="E761" s="32"/>
      <c r="F761" s="32"/>
      <c r="G761" s="32"/>
      <c r="H761" s="32"/>
    </row>
    <row r="762" spans="2:8" ht="12.75">
      <c r="B762" s="32"/>
      <c r="C762" s="32"/>
      <c r="D762" s="32"/>
      <c r="E762" s="32"/>
      <c r="F762" s="32"/>
      <c r="G762" s="32"/>
      <c r="H762" s="32"/>
    </row>
    <row r="763" spans="2:8" ht="12.75">
      <c r="B763" s="32"/>
      <c r="C763" s="32"/>
      <c r="D763" s="32"/>
      <c r="E763" s="32"/>
      <c r="F763" s="32"/>
      <c r="G763" s="32"/>
      <c r="H763" s="32"/>
    </row>
    <row r="764" spans="2:8" ht="12.75">
      <c r="B764" s="32"/>
      <c r="C764" s="32"/>
      <c r="D764" s="32"/>
      <c r="E764" s="32"/>
      <c r="F764" s="32"/>
      <c r="G764" s="32"/>
      <c r="H764" s="32"/>
    </row>
    <row r="765" spans="2:8" ht="12.75">
      <c r="B765" s="32"/>
      <c r="C765" s="32"/>
      <c r="D765" s="32"/>
      <c r="E765" s="32"/>
      <c r="F765" s="32"/>
      <c r="G765" s="32"/>
      <c r="H765" s="32"/>
    </row>
    <row r="766" spans="2:8" ht="12.75">
      <c r="B766" s="32"/>
      <c r="C766" s="32"/>
      <c r="D766" s="32"/>
      <c r="E766" s="32"/>
      <c r="F766" s="32"/>
      <c r="G766" s="32"/>
      <c r="H766" s="32"/>
    </row>
    <row r="767" spans="2:8" ht="12.75">
      <c r="B767" s="32"/>
      <c r="C767" s="32"/>
      <c r="D767" s="32"/>
      <c r="E767" s="32"/>
      <c r="F767" s="32"/>
      <c r="G767" s="32"/>
      <c r="H767" s="32"/>
    </row>
    <row r="768" spans="2:8" ht="12.75">
      <c r="B768" s="32"/>
      <c r="C768" s="32"/>
      <c r="D768" s="32"/>
      <c r="E768" s="32"/>
      <c r="F768" s="32"/>
      <c r="G768" s="32"/>
      <c r="H768" s="32"/>
    </row>
    <row r="769" spans="2:8" ht="12.75">
      <c r="B769" s="32"/>
      <c r="C769" s="32"/>
      <c r="D769" s="32"/>
      <c r="E769" s="32"/>
      <c r="F769" s="32"/>
      <c r="G769" s="32"/>
      <c r="H769" s="32"/>
    </row>
    <row r="770" spans="2:8" ht="12.75">
      <c r="B770" s="32"/>
      <c r="C770" s="32"/>
      <c r="D770" s="32"/>
      <c r="E770" s="32"/>
      <c r="F770" s="32"/>
      <c r="G770" s="32"/>
      <c r="H770" s="32"/>
    </row>
    <row r="771" spans="2:8" ht="12.75">
      <c r="B771" s="32"/>
      <c r="C771" s="32"/>
      <c r="D771" s="32"/>
      <c r="E771" s="32"/>
      <c r="F771" s="32"/>
      <c r="G771" s="32"/>
      <c r="H771" s="32"/>
    </row>
    <row r="772" spans="2:8" ht="12.75">
      <c r="B772" s="32"/>
      <c r="C772" s="32"/>
      <c r="D772" s="32"/>
      <c r="E772" s="32"/>
      <c r="F772" s="32"/>
      <c r="G772" s="32"/>
      <c r="H772" s="32"/>
    </row>
    <row r="773" spans="2:8" ht="12.75">
      <c r="B773" s="32"/>
      <c r="C773" s="32"/>
      <c r="D773" s="32"/>
      <c r="E773" s="32"/>
      <c r="F773" s="32"/>
      <c r="G773" s="32"/>
      <c r="H773" s="32"/>
    </row>
    <row r="774" spans="2:8" ht="12.75">
      <c r="B774" s="32"/>
      <c r="C774" s="32"/>
      <c r="D774" s="32"/>
      <c r="E774" s="32"/>
      <c r="F774" s="32"/>
      <c r="G774" s="32"/>
      <c r="H774" s="32"/>
    </row>
    <row r="775" spans="2:8" ht="12.75">
      <c r="B775" s="32"/>
      <c r="C775" s="32"/>
      <c r="D775" s="32"/>
      <c r="E775" s="32"/>
      <c r="F775" s="32"/>
      <c r="G775" s="32"/>
      <c r="H775" s="32"/>
    </row>
    <row r="776" spans="2:8" ht="12.75">
      <c r="B776" s="32"/>
      <c r="C776" s="32"/>
      <c r="D776" s="32"/>
      <c r="E776" s="32"/>
      <c r="F776" s="32"/>
      <c r="G776" s="32"/>
      <c r="H776" s="32"/>
    </row>
    <row r="777" spans="2:8" ht="12.75">
      <c r="B777" s="32"/>
      <c r="C777" s="32"/>
      <c r="D777" s="32"/>
      <c r="E777" s="32"/>
      <c r="F777" s="32"/>
      <c r="G777" s="32"/>
      <c r="H777" s="32"/>
    </row>
    <row r="778" spans="2:8" ht="12.75">
      <c r="B778" s="32"/>
      <c r="C778" s="32"/>
      <c r="D778" s="32"/>
      <c r="E778" s="32"/>
      <c r="F778" s="32"/>
      <c r="G778" s="32"/>
      <c r="H778" s="32"/>
    </row>
    <row r="779" spans="2:8" ht="12.75">
      <c r="B779" s="32"/>
      <c r="C779" s="32"/>
      <c r="D779" s="32"/>
      <c r="E779" s="32"/>
      <c r="F779" s="32"/>
      <c r="G779" s="32"/>
      <c r="H779" s="32"/>
    </row>
    <row r="780" spans="2:8" ht="12.75">
      <c r="B780" s="32"/>
      <c r="C780" s="32"/>
      <c r="D780" s="32"/>
      <c r="E780" s="32"/>
      <c r="F780" s="32"/>
      <c r="G780" s="32"/>
      <c r="H780" s="32"/>
    </row>
  </sheetData>
  <sheetProtection/>
  <mergeCells count="21">
    <mergeCell ref="A10:A11"/>
    <mergeCell ref="E10:E11"/>
    <mergeCell ref="H10:H11"/>
    <mergeCell ref="G10:G11"/>
    <mergeCell ref="B10:B11"/>
    <mergeCell ref="C10:C11"/>
    <mergeCell ref="D10:D11"/>
    <mergeCell ref="U10:U11"/>
    <mergeCell ref="T10:T11"/>
    <mergeCell ref="F10:F11"/>
    <mergeCell ref="I10:N10"/>
    <mergeCell ref="O10:O11"/>
    <mergeCell ref="Q10:Q11"/>
    <mergeCell ref="P10:P11"/>
    <mergeCell ref="R10:R11"/>
    <mergeCell ref="S10:S11"/>
    <mergeCell ref="A1:U1"/>
    <mergeCell ref="A2:U2"/>
    <mergeCell ref="A8:U8"/>
    <mergeCell ref="A9:V9"/>
    <mergeCell ref="A3:U3"/>
  </mergeCells>
  <printOptions/>
  <pageMargins left="0.57" right="0.1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2"/>
  <sheetViews>
    <sheetView zoomScalePageLayoutView="0" workbookViewId="0" topLeftCell="A50">
      <selection activeCell="B127" sqref="B127:B130"/>
    </sheetView>
  </sheetViews>
  <sheetFormatPr defaultColWidth="9.00390625" defaultRowHeight="12.75"/>
  <cols>
    <col min="1" max="1" width="3.875" style="3" customWidth="1"/>
    <col min="2" max="2" width="20.875" style="3" customWidth="1"/>
    <col min="3" max="3" width="13.75390625" style="3" customWidth="1"/>
    <col min="4" max="4" width="7.625" style="3" customWidth="1"/>
    <col min="5" max="5" width="7.375" style="3" customWidth="1"/>
    <col min="6" max="7" width="6.875" style="3" customWidth="1"/>
    <col min="8" max="8" width="7.25390625" style="3" customWidth="1"/>
    <col min="9" max="14" width="3.625" style="3" customWidth="1"/>
    <col min="15" max="15" width="5.75390625" style="3" customWidth="1"/>
    <col min="16" max="16" width="7.25390625" style="3" customWidth="1"/>
    <col min="17" max="17" width="8.75390625" style="3" customWidth="1"/>
    <col min="18" max="18" width="8.125" style="3" customWidth="1"/>
    <col min="19" max="19" width="5.375" style="3" customWidth="1"/>
    <col min="20" max="20" width="7.00390625" style="3" customWidth="1"/>
    <col min="21" max="21" width="4.75390625" style="3" customWidth="1"/>
    <col min="22" max="16384" width="9.125" style="3" customWidth="1"/>
  </cols>
  <sheetData>
    <row r="1" spans="1:22" ht="11.2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"/>
    </row>
    <row r="2" spans="1:22" ht="11.2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2"/>
    </row>
    <row r="3" spans="1:22" ht="11.2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2"/>
    </row>
    <row r="4" spans="8:21" ht="11.25" customHeight="1">
      <c r="H4" s="1"/>
      <c r="I4" s="1"/>
      <c r="J4" s="1"/>
      <c r="K4" s="1"/>
      <c r="L4" s="1"/>
      <c r="M4" s="1"/>
      <c r="N4" s="1"/>
      <c r="O4" s="5" t="s">
        <v>3</v>
      </c>
      <c r="P4" s="5"/>
      <c r="U4" s="2"/>
    </row>
    <row r="5" spans="8:21" ht="11.25" customHeight="1">
      <c r="H5" s="1"/>
      <c r="I5" s="1"/>
      <c r="J5" s="1"/>
      <c r="K5" s="1"/>
      <c r="L5" s="1"/>
      <c r="M5" s="1"/>
      <c r="N5" s="1"/>
      <c r="O5" s="3" t="s">
        <v>4</v>
      </c>
      <c r="U5" s="2"/>
    </row>
    <row r="6" spans="8:21" ht="11.25" customHeight="1">
      <c r="H6" s="1"/>
      <c r="I6" s="1"/>
      <c r="J6" s="1"/>
      <c r="K6" s="1"/>
      <c r="L6" s="1"/>
      <c r="M6" s="1"/>
      <c r="N6" s="1"/>
      <c r="O6" s="3" t="s">
        <v>5</v>
      </c>
      <c r="U6" s="2"/>
    </row>
    <row r="7" ht="9.75" customHeight="1">
      <c r="V7" s="6"/>
    </row>
    <row r="8" spans="1:22" s="8" customFormat="1" ht="15.75">
      <c r="A8" s="68" t="s">
        <v>169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7"/>
    </row>
    <row r="9" spans="1:22" s="8" customFormat="1" ht="4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s="8" customFormat="1" ht="14.25" customHeight="1">
      <c r="A10" s="82" t="s">
        <v>7</v>
      </c>
      <c r="B10" s="82" t="s">
        <v>8</v>
      </c>
      <c r="C10" s="82" t="s">
        <v>9</v>
      </c>
      <c r="D10" s="82" t="s">
        <v>10</v>
      </c>
      <c r="E10" s="79" t="s">
        <v>11</v>
      </c>
      <c r="F10" s="81" t="s">
        <v>12</v>
      </c>
      <c r="G10" s="81" t="s">
        <v>13</v>
      </c>
      <c r="H10" s="82" t="s">
        <v>14</v>
      </c>
      <c r="I10" s="82" t="s">
        <v>15</v>
      </c>
      <c r="J10" s="82"/>
      <c r="K10" s="82"/>
      <c r="L10" s="82"/>
      <c r="M10" s="82"/>
      <c r="N10" s="82"/>
      <c r="O10" s="82" t="s">
        <v>170</v>
      </c>
      <c r="P10" s="79" t="s">
        <v>17</v>
      </c>
      <c r="Q10" s="82" t="s">
        <v>18</v>
      </c>
      <c r="R10" s="82" t="s">
        <v>171</v>
      </c>
      <c r="S10" s="82" t="s">
        <v>172</v>
      </c>
      <c r="T10" s="65" t="s">
        <v>21</v>
      </c>
      <c r="U10" s="70" t="s">
        <v>22</v>
      </c>
      <c r="V10" s="9"/>
    </row>
    <row r="11" spans="1:22" s="12" customFormat="1" ht="51.75" customHeight="1">
      <c r="A11" s="82"/>
      <c r="B11" s="82"/>
      <c r="C11" s="82"/>
      <c r="D11" s="82"/>
      <c r="E11" s="80"/>
      <c r="F11" s="81"/>
      <c r="G11" s="81"/>
      <c r="H11" s="82"/>
      <c r="I11" s="10" t="s">
        <v>23</v>
      </c>
      <c r="J11" s="10" t="s">
        <v>24</v>
      </c>
      <c r="K11" s="10" t="s">
        <v>25</v>
      </c>
      <c r="L11" s="10" t="s">
        <v>26</v>
      </c>
      <c r="M11" s="10" t="s">
        <v>27</v>
      </c>
      <c r="N11" s="10" t="s">
        <v>28</v>
      </c>
      <c r="O11" s="82"/>
      <c r="P11" s="80"/>
      <c r="Q11" s="82"/>
      <c r="R11" s="82"/>
      <c r="S11" s="82"/>
      <c r="T11" s="65"/>
      <c r="U11" s="71"/>
      <c r="V11" s="11"/>
    </row>
    <row r="12" spans="1:21" s="38" customFormat="1" ht="9.75" customHeight="1">
      <c r="A12" s="36">
        <v>1</v>
      </c>
      <c r="B12" s="22" t="s">
        <v>173</v>
      </c>
      <c r="C12" s="23" t="s">
        <v>46</v>
      </c>
      <c r="D12" s="23">
        <v>1006</v>
      </c>
      <c r="E12" s="16">
        <v>0.07991898148148148</v>
      </c>
      <c r="F12" s="16">
        <v>0.08256944444444445</v>
      </c>
      <c r="G12" s="16">
        <v>0</v>
      </c>
      <c r="H12" s="37">
        <f aca="true" t="shared" si="0" ref="H12:H43">F12-G12-E12</f>
        <v>0.0026504629629629656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5">
        <v>0</v>
      </c>
      <c r="O12" s="18">
        <f aca="true" t="shared" si="1" ref="O12:O43">SUM(I12:N12)</f>
        <v>0</v>
      </c>
      <c r="P12" s="19">
        <v>0.00017361111111111112</v>
      </c>
      <c r="Q12" s="16">
        <f aca="true" t="shared" si="2" ref="Q12:Q43">P12*O12</f>
        <v>0</v>
      </c>
      <c r="R12" s="16">
        <f aca="true" t="shared" si="3" ref="R12:R43">Q12+H12</f>
        <v>0.0026504629629629656</v>
      </c>
      <c r="S12" s="15">
        <v>1</v>
      </c>
      <c r="T12" s="20">
        <f>R12*100%/R12</f>
        <v>1</v>
      </c>
      <c r="U12" s="15">
        <v>2</v>
      </c>
    </row>
    <row r="13" spans="1:21" s="38" customFormat="1" ht="9.75" customHeight="1">
      <c r="A13" s="36">
        <v>2</v>
      </c>
      <c r="B13" s="22" t="s">
        <v>174</v>
      </c>
      <c r="C13" s="23" t="s">
        <v>42</v>
      </c>
      <c r="D13" s="23">
        <v>1906</v>
      </c>
      <c r="E13" s="16">
        <v>0.04560185185185186</v>
      </c>
      <c r="F13" s="16">
        <v>0.048240740740740744</v>
      </c>
      <c r="G13" s="16">
        <v>0</v>
      </c>
      <c r="H13" s="37">
        <f t="shared" si="0"/>
        <v>0.002638888888888885</v>
      </c>
      <c r="I13" s="18">
        <v>1</v>
      </c>
      <c r="J13" s="18">
        <v>0</v>
      </c>
      <c r="K13" s="18">
        <v>0</v>
      </c>
      <c r="L13" s="18">
        <v>0</v>
      </c>
      <c r="M13" s="18">
        <v>0</v>
      </c>
      <c r="N13" s="15">
        <v>0</v>
      </c>
      <c r="O13" s="18">
        <f t="shared" si="1"/>
        <v>1</v>
      </c>
      <c r="P13" s="19">
        <v>0.00017361111111111112</v>
      </c>
      <c r="Q13" s="16">
        <f t="shared" si="2"/>
        <v>0.00017361111111111112</v>
      </c>
      <c r="R13" s="16">
        <f t="shared" si="3"/>
        <v>0.002812499999999996</v>
      </c>
      <c r="S13" s="15">
        <v>2</v>
      </c>
      <c r="T13" s="20">
        <f>R13*100%/R12</f>
        <v>1.0611353711790368</v>
      </c>
      <c r="U13" s="15">
        <v>2</v>
      </c>
    </row>
    <row r="14" spans="1:21" s="38" customFormat="1" ht="9.75" customHeight="1">
      <c r="A14" s="36">
        <v>3</v>
      </c>
      <c r="B14" s="14" t="s">
        <v>175</v>
      </c>
      <c r="C14" s="15" t="s">
        <v>32</v>
      </c>
      <c r="D14" s="15">
        <v>1507</v>
      </c>
      <c r="E14" s="16">
        <v>0.21834490740740742</v>
      </c>
      <c r="F14" s="16">
        <v>0.22103009259259257</v>
      </c>
      <c r="G14" s="16">
        <v>0</v>
      </c>
      <c r="H14" s="37">
        <f t="shared" si="0"/>
        <v>0.0026851851851851516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5"/>
      <c r="O14" s="18">
        <f t="shared" si="1"/>
        <v>1</v>
      </c>
      <c r="P14" s="19">
        <v>0.00017361111111111112</v>
      </c>
      <c r="Q14" s="16">
        <f t="shared" si="2"/>
        <v>0.00017361111111111112</v>
      </c>
      <c r="R14" s="16">
        <f t="shared" si="3"/>
        <v>0.0028587962962962625</v>
      </c>
      <c r="S14" s="15">
        <v>3</v>
      </c>
      <c r="T14" s="20">
        <f>R14*100%/R12</f>
        <v>1.0786026200873224</v>
      </c>
      <c r="U14" s="15">
        <v>2</v>
      </c>
    </row>
    <row r="15" spans="1:21" s="38" customFormat="1" ht="9.75" customHeight="1">
      <c r="A15" s="36">
        <v>4</v>
      </c>
      <c r="B15" s="14" t="s">
        <v>176</v>
      </c>
      <c r="C15" s="15" t="s">
        <v>35</v>
      </c>
      <c r="D15" s="15">
        <v>907</v>
      </c>
      <c r="E15" s="16">
        <v>0.24207175925925925</v>
      </c>
      <c r="F15" s="16">
        <v>0.24515046296296297</v>
      </c>
      <c r="G15" s="16">
        <v>0</v>
      </c>
      <c r="H15" s="37">
        <f t="shared" si="0"/>
        <v>0.0030787037037037224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5">
        <v>0</v>
      </c>
      <c r="O15" s="18">
        <f t="shared" si="1"/>
        <v>0</v>
      </c>
      <c r="P15" s="19">
        <v>0.00017361111111111112</v>
      </c>
      <c r="Q15" s="16">
        <f t="shared" si="2"/>
        <v>0</v>
      </c>
      <c r="R15" s="16">
        <f t="shared" si="3"/>
        <v>0.0030787037037037224</v>
      </c>
      <c r="S15" s="15">
        <v>4</v>
      </c>
      <c r="T15" s="20">
        <f>R15*100%/R12</f>
        <v>1.1615720524017525</v>
      </c>
      <c r="U15" s="15">
        <v>3</v>
      </c>
    </row>
    <row r="16" spans="1:21" s="38" customFormat="1" ht="9.75" customHeight="1">
      <c r="A16" s="36">
        <v>5</v>
      </c>
      <c r="B16" s="14" t="s">
        <v>177</v>
      </c>
      <c r="C16" s="15" t="s">
        <v>32</v>
      </c>
      <c r="D16" s="15">
        <v>1506</v>
      </c>
      <c r="E16" s="16">
        <v>0.21597222222222223</v>
      </c>
      <c r="F16" s="16">
        <v>0.21888888888888888</v>
      </c>
      <c r="G16" s="16">
        <v>0</v>
      </c>
      <c r="H16" s="37">
        <f t="shared" si="0"/>
        <v>0.0029166666666666508</v>
      </c>
      <c r="I16" s="18">
        <v>0</v>
      </c>
      <c r="J16" s="18">
        <v>1</v>
      </c>
      <c r="K16" s="18">
        <v>0</v>
      </c>
      <c r="L16" s="18">
        <v>0</v>
      </c>
      <c r="M16" s="18">
        <v>0</v>
      </c>
      <c r="N16" s="15">
        <v>0</v>
      </c>
      <c r="O16" s="18">
        <f t="shared" si="1"/>
        <v>1</v>
      </c>
      <c r="P16" s="19">
        <v>0.00017361111111111112</v>
      </c>
      <c r="Q16" s="16">
        <f t="shared" si="2"/>
        <v>0.00017361111111111112</v>
      </c>
      <c r="R16" s="16">
        <f t="shared" si="3"/>
        <v>0.0030902777777777617</v>
      </c>
      <c r="S16" s="15" t="s">
        <v>178</v>
      </c>
      <c r="T16" s="20">
        <f>R16*100%/R12</f>
        <v>1.1659388646288138</v>
      </c>
      <c r="U16" s="15">
        <v>3</v>
      </c>
    </row>
    <row r="17" spans="1:21" s="38" customFormat="1" ht="9.75" customHeight="1">
      <c r="A17" s="36">
        <v>6</v>
      </c>
      <c r="B17" s="14" t="s">
        <v>179</v>
      </c>
      <c r="C17" s="15" t="s">
        <v>52</v>
      </c>
      <c r="D17" s="15">
        <v>607</v>
      </c>
      <c r="E17" s="16">
        <v>0.1234375</v>
      </c>
      <c r="F17" s="16">
        <v>0.1266087962962963</v>
      </c>
      <c r="G17" s="16">
        <v>0</v>
      </c>
      <c r="H17" s="37">
        <f t="shared" si="0"/>
        <v>0.003171296296296283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5">
        <v>0</v>
      </c>
      <c r="O17" s="18">
        <f t="shared" si="1"/>
        <v>0</v>
      </c>
      <c r="P17" s="19">
        <v>0.00017361111111111112</v>
      </c>
      <c r="Q17" s="16">
        <f t="shared" si="2"/>
        <v>0</v>
      </c>
      <c r="R17" s="16">
        <f t="shared" si="3"/>
        <v>0.003171296296296283</v>
      </c>
      <c r="S17" s="15">
        <v>5</v>
      </c>
      <c r="T17" s="20">
        <f>R17*100%/R12</f>
        <v>1.1965065502183345</v>
      </c>
      <c r="U17" s="15">
        <v>3</v>
      </c>
    </row>
    <row r="18" spans="1:21" s="38" customFormat="1" ht="9.75" customHeight="1">
      <c r="A18" s="36">
        <v>7</v>
      </c>
      <c r="B18" s="14" t="s">
        <v>180</v>
      </c>
      <c r="C18" s="15" t="s">
        <v>32</v>
      </c>
      <c r="D18" s="15">
        <v>1509</v>
      </c>
      <c r="E18" s="16">
        <v>0.22314814814814812</v>
      </c>
      <c r="F18" s="16">
        <v>0.22642361111111112</v>
      </c>
      <c r="G18" s="16">
        <v>0</v>
      </c>
      <c r="H18" s="37">
        <f t="shared" si="0"/>
        <v>0.003275462962962994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5">
        <v>0</v>
      </c>
      <c r="O18" s="18">
        <f t="shared" si="1"/>
        <v>0</v>
      </c>
      <c r="P18" s="19">
        <v>0.00017361111111111112</v>
      </c>
      <c r="Q18" s="16">
        <f t="shared" si="2"/>
        <v>0</v>
      </c>
      <c r="R18" s="16">
        <f t="shared" si="3"/>
        <v>0.003275462962962994</v>
      </c>
      <c r="S18" s="15">
        <v>6</v>
      </c>
      <c r="T18" s="20">
        <f>R18*100%/R12</f>
        <v>1.2358078602620193</v>
      </c>
      <c r="U18" s="15">
        <v>3</v>
      </c>
    </row>
    <row r="19" spans="1:21" s="38" customFormat="1" ht="9.75" customHeight="1">
      <c r="A19" s="36">
        <v>8</v>
      </c>
      <c r="B19" s="14" t="s">
        <v>181</v>
      </c>
      <c r="C19" s="15" t="s">
        <v>30</v>
      </c>
      <c r="D19" s="15">
        <v>806</v>
      </c>
      <c r="E19" s="16">
        <v>0.1630787037037037</v>
      </c>
      <c r="F19" s="16">
        <v>0.16619212962962962</v>
      </c>
      <c r="G19" s="16">
        <v>0</v>
      </c>
      <c r="H19" s="37">
        <f t="shared" si="0"/>
        <v>0.0031134259259259223</v>
      </c>
      <c r="I19" s="15">
        <v>0</v>
      </c>
      <c r="J19" s="15">
        <v>0</v>
      </c>
      <c r="K19" s="15">
        <v>1</v>
      </c>
      <c r="L19" s="15">
        <v>0</v>
      </c>
      <c r="M19" s="15">
        <v>0</v>
      </c>
      <c r="N19" s="15">
        <v>0</v>
      </c>
      <c r="O19" s="18">
        <f t="shared" si="1"/>
        <v>1</v>
      </c>
      <c r="P19" s="19">
        <v>0.00017361111111111112</v>
      </c>
      <c r="Q19" s="16">
        <f t="shared" si="2"/>
        <v>0.00017361111111111112</v>
      </c>
      <c r="R19" s="16">
        <f t="shared" si="3"/>
        <v>0.003287037037037033</v>
      </c>
      <c r="S19" s="15">
        <v>7</v>
      </c>
      <c r="T19" s="20">
        <f>R19*100%/R12</f>
        <v>1.2401746724890803</v>
      </c>
      <c r="U19" s="15">
        <v>3</v>
      </c>
    </row>
    <row r="20" spans="1:21" s="38" customFormat="1" ht="9.75" customHeight="1">
      <c r="A20" s="36">
        <v>9</v>
      </c>
      <c r="B20" s="14" t="s">
        <v>182</v>
      </c>
      <c r="C20" s="15" t="s">
        <v>32</v>
      </c>
      <c r="D20" s="15">
        <v>1508</v>
      </c>
      <c r="E20" s="16">
        <v>0.22083333333333333</v>
      </c>
      <c r="F20" s="16">
        <v>0.22421296296296298</v>
      </c>
      <c r="G20" s="16">
        <v>0</v>
      </c>
      <c r="H20" s="37">
        <f t="shared" si="0"/>
        <v>0.003379629629629649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5">
        <v>0</v>
      </c>
      <c r="O20" s="18">
        <f t="shared" si="1"/>
        <v>0</v>
      </c>
      <c r="P20" s="19">
        <v>0.00017361111111111112</v>
      </c>
      <c r="Q20" s="16">
        <f t="shared" si="2"/>
        <v>0</v>
      </c>
      <c r="R20" s="16">
        <f t="shared" si="3"/>
        <v>0.003379629629629649</v>
      </c>
      <c r="S20" s="15">
        <v>8</v>
      </c>
      <c r="T20" s="20">
        <f>R20*100%/R12</f>
        <v>1.275109170305683</v>
      </c>
      <c r="U20" s="15">
        <v>3</v>
      </c>
    </row>
    <row r="21" spans="1:21" s="38" customFormat="1" ht="9.75" customHeight="1">
      <c r="A21" s="36">
        <v>10</v>
      </c>
      <c r="B21" s="22" t="s">
        <v>183</v>
      </c>
      <c r="C21" s="23" t="s">
        <v>40</v>
      </c>
      <c r="D21" s="23">
        <v>1609</v>
      </c>
      <c r="E21" s="16">
        <v>0.01909722222222222</v>
      </c>
      <c r="F21" s="16">
        <v>0.0225</v>
      </c>
      <c r="G21" s="16">
        <v>0</v>
      </c>
      <c r="H21" s="37">
        <f t="shared" si="0"/>
        <v>0.003402777777777779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5">
        <v>0</v>
      </c>
      <c r="O21" s="18">
        <f t="shared" si="1"/>
        <v>0</v>
      </c>
      <c r="P21" s="19">
        <v>0.00017361111111111112</v>
      </c>
      <c r="Q21" s="16">
        <f t="shared" si="2"/>
        <v>0</v>
      </c>
      <c r="R21" s="16">
        <f t="shared" si="3"/>
        <v>0.003402777777777779</v>
      </c>
      <c r="S21" s="15">
        <v>9</v>
      </c>
      <c r="T21" s="20">
        <f>R21*100%/R12</f>
        <v>1.2838427947598245</v>
      </c>
      <c r="U21" s="15">
        <v>3</v>
      </c>
    </row>
    <row r="22" spans="1:21" s="38" customFormat="1" ht="9.75" customHeight="1">
      <c r="A22" s="36">
        <v>11</v>
      </c>
      <c r="B22" s="14" t="s">
        <v>184</v>
      </c>
      <c r="C22" s="15" t="s">
        <v>52</v>
      </c>
      <c r="D22" s="15">
        <v>608</v>
      </c>
      <c r="E22" s="16">
        <v>0.125</v>
      </c>
      <c r="F22" s="16">
        <v>0.12828703703703703</v>
      </c>
      <c r="G22" s="16">
        <v>0</v>
      </c>
      <c r="H22" s="37">
        <f t="shared" si="0"/>
        <v>0.0032870370370370328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5">
        <v>0</v>
      </c>
      <c r="O22" s="18">
        <f t="shared" si="1"/>
        <v>1</v>
      </c>
      <c r="P22" s="19">
        <v>0.00017361111111111112</v>
      </c>
      <c r="Q22" s="16">
        <f t="shared" si="2"/>
        <v>0.00017361111111111112</v>
      </c>
      <c r="R22" s="16">
        <f t="shared" si="3"/>
        <v>0.0034606481481481437</v>
      </c>
      <c r="S22" s="15">
        <v>10</v>
      </c>
      <c r="T22" s="20">
        <f>R22*100%/R12</f>
        <v>1.3056768558951934</v>
      </c>
      <c r="U22" s="15">
        <v>3</v>
      </c>
    </row>
    <row r="23" spans="1:21" s="38" customFormat="1" ht="9.75" customHeight="1">
      <c r="A23" s="36">
        <v>12</v>
      </c>
      <c r="B23" s="14" t="s">
        <v>185</v>
      </c>
      <c r="C23" s="15" t="s">
        <v>35</v>
      </c>
      <c r="D23" s="15">
        <v>910</v>
      </c>
      <c r="E23" s="16">
        <v>0.24763888888888888</v>
      </c>
      <c r="F23" s="16">
        <v>0.2511111111111111</v>
      </c>
      <c r="G23" s="16">
        <v>0</v>
      </c>
      <c r="H23" s="37">
        <f t="shared" si="0"/>
        <v>0.0034722222222222376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5">
        <v>0</v>
      </c>
      <c r="O23" s="18">
        <f t="shared" si="1"/>
        <v>0</v>
      </c>
      <c r="P23" s="19">
        <v>0.00017361111111111112</v>
      </c>
      <c r="Q23" s="16">
        <f t="shared" si="2"/>
        <v>0</v>
      </c>
      <c r="R23" s="16">
        <f t="shared" si="3"/>
        <v>0.0034722222222222376</v>
      </c>
      <c r="S23" s="15">
        <v>11</v>
      </c>
      <c r="T23" s="20">
        <f>R23*100%/R12</f>
        <v>1.3100436681222754</v>
      </c>
      <c r="U23" s="15">
        <v>3</v>
      </c>
    </row>
    <row r="24" spans="1:21" s="38" customFormat="1" ht="9.75" customHeight="1">
      <c r="A24" s="36">
        <v>13</v>
      </c>
      <c r="B24" s="14" t="s">
        <v>186</v>
      </c>
      <c r="C24" s="15" t="s">
        <v>57</v>
      </c>
      <c r="D24" s="15">
        <v>207</v>
      </c>
      <c r="E24" s="16">
        <v>0.2741898148148148</v>
      </c>
      <c r="F24" s="16">
        <v>0.27753472222222225</v>
      </c>
      <c r="G24" s="16">
        <v>0</v>
      </c>
      <c r="H24" s="37">
        <f t="shared" si="0"/>
        <v>0.003344907407407449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5">
        <v>0</v>
      </c>
      <c r="O24" s="18">
        <f t="shared" si="1"/>
        <v>1</v>
      </c>
      <c r="P24" s="19">
        <v>0.00017361111111111112</v>
      </c>
      <c r="Q24" s="16">
        <f t="shared" si="2"/>
        <v>0.00017361111111111112</v>
      </c>
      <c r="R24" s="16">
        <f t="shared" si="3"/>
        <v>0.00351851851851856</v>
      </c>
      <c r="S24" s="15">
        <v>12</v>
      </c>
      <c r="T24" s="20">
        <f>R24*100%/R12</f>
        <v>1.327510917030582</v>
      </c>
      <c r="U24" s="15">
        <v>3</v>
      </c>
    </row>
    <row r="25" spans="1:21" s="38" customFormat="1" ht="9.75" customHeight="1">
      <c r="A25" s="36">
        <v>14</v>
      </c>
      <c r="B25" s="22" t="s">
        <v>187</v>
      </c>
      <c r="C25" s="23" t="s">
        <v>44</v>
      </c>
      <c r="D25" s="23">
        <v>1407</v>
      </c>
      <c r="E25" s="16">
        <v>0.034722222222222224</v>
      </c>
      <c r="F25" s="16">
        <v>0.03833333333333334</v>
      </c>
      <c r="G25" s="16">
        <v>0</v>
      </c>
      <c r="H25" s="37">
        <f t="shared" si="0"/>
        <v>0.0036111111111111135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5">
        <v>0</v>
      </c>
      <c r="O25" s="18">
        <f t="shared" si="1"/>
        <v>0</v>
      </c>
      <c r="P25" s="19">
        <v>0.00017361111111111112</v>
      </c>
      <c r="Q25" s="16">
        <f t="shared" si="2"/>
        <v>0</v>
      </c>
      <c r="R25" s="16">
        <f t="shared" si="3"/>
        <v>0.0036111111111111135</v>
      </c>
      <c r="S25" s="15">
        <v>13</v>
      </c>
      <c r="T25" s="20">
        <f>R25*100%/R12</f>
        <v>1.3624454148471612</v>
      </c>
      <c r="U25" s="15" t="s">
        <v>73</v>
      </c>
    </row>
    <row r="26" spans="1:21" s="38" customFormat="1" ht="9.75" customHeight="1">
      <c r="A26" s="36">
        <v>15</v>
      </c>
      <c r="B26" s="14" t="s">
        <v>188</v>
      </c>
      <c r="C26" s="15" t="s">
        <v>30</v>
      </c>
      <c r="D26" s="15">
        <v>808</v>
      </c>
      <c r="E26" s="16">
        <v>0.16643518518518519</v>
      </c>
      <c r="F26" s="16">
        <v>0.16988425925925923</v>
      </c>
      <c r="G26" s="16">
        <v>0</v>
      </c>
      <c r="H26" s="37">
        <f t="shared" si="0"/>
        <v>0.003449074074074049</v>
      </c>
      <c r="I26" s="18">
        <v>0</v>
      </c>
      <c r="J26" s="18">
        <v>0</v>
      </c>
      <c r="K26" s="18">
        <v>0</v>
      </c>
      <c r="L26" s="18">
        <v>0</v>
      </c>
      <c r="M26" s="18">
        <v>1</v>
      </c>
      <c r="N26" s="15">
        <v>0</v>
      </c>
      <c r="O26" s="18">
        <f t="shared" si="1"/>
        <v>1</v>
      </c>
      <c r="P26" s="19">
        <v>0.00017361111111111112</v>
      </c>
      <c r="Q26" s="16">
        <f t="shared" si="2"/>
        <v>0.00017361111111111112</v>
      </c>
      <c r="R26" s="16">
        <f t="shared" si="3"/>
        <v>0.00362268518518516</v>
      </c>
      <c r="S26" s="15">
        <v>14</v>
      </c>
      <c r="T26" s="20">
        <f>R26*100%/R12</f>
        <v>1.366812227074225</v>
      </c>
      <c r="U26" s="15" t="s">
        <v>73</v>
      </c>
    </row>
    <row r="27" spans="1:21" s="38" customFormat="1" ht="9.75" customHeight="1">
      <c r="A27" s="36">
        <v>16</v>
      </c>
      <c r="B27" s="14" t="s">
        <v>189</v>
      </c>
      <c r="C27" s="15" t="s">
        <v>57</v>
      </c>
      <c r="D27" s="15">
        <v>208</v>
      </c>
      <c r="E27" s="16">
        <v>0.2772800925925926</v>
      </c>
      <c r="F27" s="16">
        <v>0.2806712962962963</v>
      </c>
      <c r="G27" s="16">
        <v>0</v>
      </c>
      <c r="H27" s="37">
        <f t="shared" si="0"/>
        <v>0.00339120370370366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5">
        <v>0</v>
      </c>
      <c r="O27" s="18">
        <f t="shared" si="1"/>
        <v>2</v>
      </c>
      <c r="P27" s="19">
        <v>0.00017361111111111112</v>
      </c>
      <c r="Q27" s="16">
        <f t="shared" si="2"/>
        <v>0.00034722222222222224</v>
      </c>
      <c r="R27" s="16">
        <f t="shared" si="3"/>
        <v>0.0037384259259258825</v>
      </c>
      <c r="S27" s="15">
        <v>15</v>
      </c>
      <c r="T27" s="20">
        <f>R27*100%/R12</f>
        <v>1.4104803493449605</v>
      </c>
      <c r="U27" s="15" t="s">
        <v>73</v>
      </c>
    </row>
    <row r="28" spans="1:21" s="38" customFormat="1" ht="9.75" customHeight="1">
      <c r="A28" s="36">
        <v>17</v>
      </c>
      <c r="B28" s="22" t="s">
        <v>190</v>
      </c>
      <c r="C28" s="23" t="s">
        <v>66</v>
      </c>
      <c r="D28" s="23">
        <v>1208</v>
      </c>
      <c r="E28" s="16">
        <v>0.034722222222222224</v>
      </c>
      <c r="F28" s="16">
        <v>0.03847222222222222</v>
      </c>
      <c r="G28" s="16">
        <v>0</v>
      </c>
      <c r="H28" s="37">
        <f t="shared" si="0"/>
        <v>0.0037499999999999964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5">
        <v>0</v>
      </c>
      <c r="O28" s="18">
        <f t="shared" si="1"/>
        <v>0</v>
      </c>
      <c r="P28" s="19">
        <v>0.00017361111111111112</v>
      </c>
      <c r="Q28" s="16">
        <f t="shared" si="2"/>
        <v>0</v>
      </c>
      <c r="R28" s="16">
        <f t="shared" si="3"/>
        <v>0.0037499999999999964</v>
      </c>
      <c r="S28" s="15">
        <v>16</v>
      </c>
      <c r="T28" s="20">
        <f>R28*100%/R12</f>
        <v>1.4148471615720497</v>
      </c>
      <c r="U28" s="15" t="s">
        <v>73</v>
      </c>
    </row>
    <row r="29" spans="1:21" s="38" customFormat="1" ht="9.75" customHeight="1">
      <c r="A29" s="36">
        <v>18</v>
      </c>
      <c r="B29" s="14" t="s">
        <v>191</v>
      </c>
      <c r="C29" s="15" t="s">
        <v>30</v>
      </c>
      <c r="D29" s="15">
        <v>807</v>
      </c>
      <c r="E29" s="16">
        <v>0.1644675925925926</v>
      </c>
      <c r="F29" s="16">
        <v>0.16788194444444446</v>
      </c>
      <c r="G29" s="16">
        <v>0</v>
      </c>
      <c r="H29" s="37">
        <f t="shared" si="0"/>
        <v>0.003414351851851849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5">
        <v>0</v>
      </c>
      <c r="O29" s="18">
        <f t="shared" si="1"/>
        <v>2</v>
      </c>
      <c r="P29" s="19">
        <v>0.00017361111111111112</v>
      </c>
      <c r="Q29" s="16">
        <f t="shared" si="2"/>
        <v>0.00034722222222222224</v>
      </c>
      <c r="R29" s="16">
        <f t="shared" si="3"/>
        <v>0.0037615740740740713</v>
      </c>
      <c r="S29" s="15">
        <v>17</v>
      </c>
      <c r="T29" s="20">
        <f>R28*100%/R12</f>
        <v>1.4148471615720497</v>
      </c>
      <c r="U29" s="15" t="s">
        <v>73</v>
      </c>
    </row>
    <row r="30" spans="1:21" s="38" customFormat="1" ht="9.75" customHeight="1">
      <c r="A30" s="36">
        <v>19</v>
      </c>
      <c r="B30" s="14" t="s">
        <v>192</v>
      </c>
      <c r="C30" s="15" t="s">
        <v>52</v>
      </c>
      <c r="D30" s="15">
        <v>605</v>
      </c>
      <c r="E30" s="16">
        <v>0.12008101851851853</v>
      </c>
      <c r="F30" s="16">
        <v>0.12339120370370371</v>
      </c>
      <c r="G30" s="16">
        <v>0</v>
      </c>
      <c r="H30" s="37">
        <f t="shared" si="0"/>
        <v>0.00331018518518518</v>
      </c>
      <c r="I30" s="18">
        <v>0</v>
      </c>
      <c r="J30" s="18">
        <v>0</v>
      </c>
      <c r="K30" s="18">
        <v>0</v>
      </c>
      <c r="L30" s="18">
        <v>0</v>
      </c>
      <c r="M30" s="18">
        <v>3</v>
      </c>
      <c r="N30" s="15">
        <v>0</v>
      </c>
      <c r="O30" s="18">
        <f t="shared" si="1"/>
        <v>3</v>
      </c>
      <c r="P30" s="19">
        <v>0.00017361111111111112</v>
      </c>
      <c r="Q30" s="16">
        <f t="shared" si="2"/>
        <v>0.0005208333333333333</v>
      </c>
      <c r="R30" s="16">
        <f t="shared" si="3"/>
        <v>0.003831018518518513</v>
      </c>
      <c r="S30" s="15">
        <v>18</v>
      </c>
      <c r="T30" s="20">
        <f>R29*100%/R12</f>
        <v>1.4192139737991243</v>
      </c>
      <c r="U30" s="15" t="s">
        <v>73</v>
      </c>
    </row>
    <row r="31" spans="1:21" s="38" customFormat="1" ht="9.75" customHeight="1">
      <c r="A31" s="36">
        <v>20</v>
      </c>
      <c r="B31" s="22" t="s">
        <v>193</v>
      </c>
      <c r="C31" s="23" t="s">
        <v>40</v>
      </c>
      <c r="D31" s="23">
        <v>1606</v>
      </c>
      <c r="E31" s="16">
        <v>0.011805555555555555</v>
      </c>
      <c r="F31" s="16">
        <v>0.015185185185185185</v>
      </c>
      <c r="G31" s="16">
        <v>0</v>
      </c>
      <c r="H31" s="37">
        <f t="shared" si="0"/>
        <v>0.00337962962962963</v>
      </c>
      <c r="I31" s="18">
        <v>0</v>
      </c>
      <c r="J31" s="18">
        <v>0</v>
      </c>
      <c r="K31" s="18">
        <v>0</v>
      </c>
      <c r="L31" s="18">
        <v>0</v>
      </c>
      <c r="M31" s="18">
        <v>3</v>
      </c>
      <c r="N31" s="15">
        <v>0</v>
      </c>
      <c r="O31" s="18">
        <f t="shared" si="1"/>
        <v>3</v>
      </c>
      <c r="P31" s="19">
        <v>0.00017361111111111112</v>
      </c>
      <c r="Q31" s="16">
        <f t="shared" si="2"/>
        <v>0.0005208333333333333</v>
      </c>
      <c r="R31" s="16">
        <f t="shared" si="3"/>
        <v>0.003900462962962963</v>
      </c>
      <c r="S31" s="15">
        <v>19</v>
      </c>
      <c r="T31" s="20">
        <f>R30*100%/R12</f>
        <v>1.4454148471615686</v>
      </c>
      <c r="U31" s="15" t="s">
        <v>73</v>
      </c>
    </row>
    <row r="32" spans="1:21" s="38" customFormat="1" ht="9.75" customHeight="1">
      <c r="A32" s="36">
        <v>21</v>
      </c>
      <c r="B32" s="22" t="s">
        <v>194</v>
      </c>
      <c r="C32" s="23" t="s">
        <v>46</v>
      </c>
      <c r="D32" s="23">
        <v>1007</v>
      </c>
      <c r="E32" s="16">
        <v>0.08182870370370371</v>
      </c>
      <c r="F32" s="16">
        <v>0.08575231481481482</v>
      </c>
      <c r="G32" s="16">
        <v>0</v>
      </c>
      <c r="H32" s="37">
        <f t="shared" si="0"/>
        <v>0.003923611111111114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5">
        <v>0</v>
      </c>
      <c r="O32" s="18">
        <f t="shared" si="1"/>
        <v>0</v>
      </c>
      <c r="P32" s="19">
        <v>0.00017361111111111112</v>
      </c>
      <c r="Q32" s="16">
        <f t="shared" si="2"/>
        <v>0</v>
      </c>
      <c r="R32" s="16">
        <f t="shared" si="3"/>
        <v>0.003923611111111114</v>
      </c>
      <c r="S32" s="15">
        <v>20</v>
      </c>
      <c r="T32" s="20">
        <f>R31*100%/R12</f>
        <v>1.4716157205240161</v>
      </c>
      <c r="U32" s="15" t="s">
        <v>73</v>
      </c>
    </row>
    <row r="33" spans="1:21" s="38" customFormat="1" ht="9.75" customHeight="1">
      <c r="A33" s="36">
        <v>22</v>
      </c>
      <c r="B33" s="22" t="s">
        <v>195</v>
      </c>
      <c r="C33" s="23" t="s">
        <v>89</v>
      </c>
      <c r="D33" s="23">
        <v>509</v>
      </c>
      <c r="E33" s="16">
        <v>0.01909722222222222</v>
      </c>
      <c r="F33" s="16">
        <v>0.02287037037037037</v>
      </c>
      <c r="G33" s="16">
        <v>0</v>
      </c>
      <c r="H33" s="37">
        <f t="shared" si="0"/>
        <v>0.0037731481481481505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5">
        <v>0</v>
      </c>
      <c r="O33" s="18">
        <f t="shared" si="1"/>
        <v>1</v>
      </c>
      <c r="P33" s="19">
        <v>0.00017361111111111112</v>
      </c>
      <c r="Q33" s="16">
        <f t="shared" si="2"/>
        <v>0.00017361111111111112</v>
      </c>
      <c r="R33" s="16">
        <f t="shared" si="3"/>
        <v>0.003946759259259262</v>
      </c>
      <c r="S33" s="15">
        <v>21</v>
      </c>
      <c r="T33" s="20">
        <f>R32*100%/R12</f>
        <v>1.4803493449781655</v>
      </c>
      <c r="U33" s="15" t="s">
        <v>73</v>
      </c>
    </row>
    <row r="34" spans="1:21" s="38" customFormat="1" ht="9.75" customHeight="1">
      <c r="A34" s="36">
        <v>23</v>
      </c>
      <c r="B34" s="22" t="s">
        <v>196</v>
      </c>
      <c r="C34" s="23" t="s">
        <v>40</v>
      </c>
      <c r="D34" s="23">
        <v>1610</v>
      </c>
      <c r="E34" s="16">
        <v>0.020601851851851854</v>
      </c>
      <c r="F34" s="16">
        <v>0.024560185185185185</v>
      </c>
      <c r="G34" s="16">
        <v>0</v>
      </c>
      <c r="H34" s="37">
        <f t="shared" si="0"/>
        <v>0.003958333333333331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5">
        <v>0</v>
      </c>
      <c r="O34" s="18">
        <f t="shared" si="1"/>
        <v>0</v>
      </c>
      <c r="P34" s="19">
        <v>0.00017361111111111112</v>
      </c>
      <c r="Q34" s="16">
        <f t="shared" si="2"/>
        <v>0</v>
      </c>
      <c r="R34" s="16">
        <f t="shared" si="3"/>
        <v>0.003958333333333331</v>
      </c>
      <c r="S34" s="15">
        <v>22</v>
      </c>
      <c r="T34" s="20">
        <f>R33*100%/R12</f>
        <v>1.489082969432314</v>
      </c>
      <c r="U34" s="15" t="s">
        <v>73</v>
      </c>
    </row>
    <row r="35" spans="1:21" s="38" customFormat="1" ht="9.75" customHeight="1">
      <c r="A35" s="36">
        <v>24</v>
      </c>
      <c r="B35" s="22" t="s">
        <v>197</v>
      </c>
      <c r="C35" s="23" t="s">
        <v>46</v>
      </c>
      <c r="D35" s="23">
        <v>1008</v>
      </c>
      <c r="E35" s="16">
        <v>0.08431712962962963</v>
      </c>
      <c r="F35" s="16">
        <v>0.0882986111111111</v>
      </c>
      <c r="G35" s="16">
        <v>0</v>
      </c>
      <c r="H35" s="37">
        <f t="shared" si="0"/>
        <v>0.003981481481481475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8">
        <f t="shared" si="1"/>
        <v>0</v>
      </c>
      <c r="P35" s="19">
        <v>0.00017361111111111112</v>
      </c>
      <c r="Q35" s="16">
        <f t="shared" si="2"/>
        <v>0</v>
      </c>
      <c r="R35" s="16">
        <f t="shared" si="3"/>
        <v>0.003981481481481475</v>
      </c>
      <c r="S35" s="15">
        <v>23</v>
      </c>
      <c r="T35" s="20">
        <f>R34*100%/R12</f>
        <v>1.4934497816593864</v>
      </c>
      <c r="U35" s="15" t="s">
        <v>73</v>
      </c>
    </row>
    <row r="36" spans="1:21" s="38" customFormat="1" ht="9.75" customHeight="1">
      <c r="A36" s="36">
        <v>25</v>
      </c>
      <c r="B36" s="14" t="s">
        <v>198</v>
      </c>
      <c r="C36" s="15" t="s">
        <v>52</v>
      </c>
      <c r="D36" s="15">
        <v>606</v>
      </c>
      <c r="E36" s="16">
        <v>0.12141203703703703</v>
      </c>
      <c r="F36" s="16">
        <v>0.12471064814814814</v>
      </c>
      <c r="G36" s="16">
        <v>0</v>
      </c>
      <c r="H36" s="37">
        <f t="shared" si="0"/>
        <v>0.0032986111111111133</v>
      </c>
      <c r="I36" s="18">
        <v>1</v>
      </c>
      <c r="J36" s="18">
        <v>0</v>
      </c>
      <c r="K36" s="18">
        <v>0</v>
      </c>
      <c r="L36" s="18">
        <v>0</v>
      </c>
      <c r="M36" s="18">
        <v>3</v>
      </c>
      <c r="N36" s="15">
        <v>0</v>
      </c>
      <c r="O36" s="18">
        <f t="shared" si="1"/>
        <v>4</v>
      </c>
      <c r="P36" s="19">
        <v>0.00017361111111111112</v>
      </c>
      <c r="Q36" s="16">
        <f t="shared" si="2"/>
        <v>0.0006944444444444445</v>
      </c>
      <c r="R36" s="16">
        <f t="shared" si="3"/>
        <v>0.003993055555555558</v>
      </c>
      <c r="S36" s="15">
        <v>24</v>
      </c>
      <c r="T36" s="20">
        <f>R35*100%/R12</f>
        <v>1.502183406113533</v>
      </c>
      <c r="U36" s="15" t="s">
        <v>73</v>
      </c>
    </row>
    <row r="37" spans="1:21" s="38" customFormat="1" ht="9.75" customHeight="1">
      <c r="A37" s="36">
        <v>26</v>
      </c>
      <c r="B37" s="22" t="s">
        <v>199</v>
      </c>
      <c r="C37" s="23" t="s">
        <v>64</v>
      </c>
      <c r="D37" s="23">
        <v>409</v>
      </c>
      <c r="E37" s="16">
        <v>0.05775462962962963</v>
      </c>
      <c r="F37" s="16">
        <v>0.061782407407407404</v>
      </c>
      <c r="G37" s="16">
        <v>0</v>
      </c>
      <c r="H37" s="37">
        <f t="shared" si="0"/>
        <v>0.004027777777777776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5">
        <v>0</v>
      </c>
      <c r="O37" s="18">
        <f t="shared" si="1"/>
        <v>0</v>
      </c>
      <c r="P37" s="19">
        <v>0.00017361111111111112</v>
      </c>
      <c r="Q37" s="16">
        <f t="shared" si="2"/>
        <v>0</v>
      </c>
      <c r="R37" s="16">
        <f t="shared" si="3"/>
        <v>0.004027777777777776</v>
      </c>
      <c r="S37" s="15">
        <v>25</v>
      </c>
      <c r="T37" s="20">
        <f>R36*100%/R12</f>
        <v>1.5065502183406108</v>
      </c>
      <c r="U37" s="15" t="s">
        <v>73</v>
      </c>
    </row>
    <row r="38" spans="1:21" s="38" customFormat="1" ht="9.75" customHeight="1">
      <c r="A38" s="36">
        <v>27</v>
      </c>
      <c r="B38" s="14" t="s">
        <v>200</v>
      </c>
      <c r="C38" s="15" t="s">
        <v>32</v>
      </c>
      <c r="D38" s="15">
        <v>1510</v>
      </c>
      <c r="E38" s="16">
        <v>0.22627314814814814</v>
      </c>
      <c r="F38" s="16">
        <v>0.22943287037037038</v>
      </c>
      <c r="G38" s="16">
        <v>0</v>
      </c>
      <c r="H38" s="37">
        <f t="shared" si="0"/>
        <v>0.0031597222222222443</v>
      </c>
      <c r="I38" s="18">
        <v>0</v>
      </c>
      <c r="J38" s="18">
        <v>1</v>
      </c>
      <c r="K38" s="18">
        <v>4</v>
      </c>
      <c r="L38" s="18">
        <v>0</v>
      </c>
      <c r="M38" s="18">
        <v>0</v>
      </c>
      <c r="N38" s="15"/>
      <c r="O38" s="18">
        <f t="shared" si="1"/>
        <v>5</v>
      </c>
      <c r="P38" s="19">
        <v>0.00017361111111111112</v>
      </c>
      <c r="Q38" s="16">
        <f t="shared" si="2"/>
        <v>0.0008680555555555556</v>
      </c>
      <c r="R38" s="16">
        <f t="shared" si="3"/>
        <v>0.0040277777777778</v>
      </c>
      <c r="S38" s="15">
        <v>26</v>
      </c>
      <c r="T38" s="20">
        <f>R37*100%/R12</f>
        <v>1.5196506550218318</v>
      </c>
      <c r="U38" s="15" t="s">
        <v>73</v>
      </c>
    </row>
    <row r="39" spans="1:21" s="38" customFormat="1" ht="9.75" customHeight="1">
      <c r="A39" s="36">
        <v>28</v>
      </c>
      <c r="B39" s="22" t="s">
        <v>201</v>
      </c>
      <c r="C39" s="23" t="s">
        <v>40</v>
      </c>
      <c r="D39" s="23">
        <v>1607</v>
      </c>
      <c r="E39" s="16">
        <v>0.014351851851851852</v>
      </c>
      <c r="F39" s="16">
        <v>0.018252314814814815</v>
      </c>
      <c r="G39" s="16">
        <v>0</v>
      </c>
      <c r="H39" s="37">
        <f t="shared" si="0"/>
        <v>0.003900462962962963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5">
        <v>0</v>
      </c>
      <c r="O39" s="18">
        <f t="shared" si="1"/>
        <v>1</v>
      </c>
      <c r="P39" s="19">
        <v>0.00017361111111111112</v>
      </c>
      <c r="Q39" s="16">
        <f t="shared" si="2"/>
        <v>0.00017361111111111112</v>
      </c>
      <c r="R39" s="16">
        <f t="shared" si="3"/>
        <v>0.004074074074074075</v>
      </c>
      <c r="S39" s="15">
        <v>27</v>
      </c>
      <c r="T39" s="20">
        <f>R38*100%/R12</f>
        <v>1.519650655021841</v>
      </c>
      <c r="U39" s="15" t="s">
        <v>73</v>
      </c>
    </row>
    <row r="40" spans="1:21" s="38" customFormat="1" ht="9.75" customHeight="1">
      <c r="A40" s="36">
        <v>29</v>
      </c>
      <c r="B40" s="22" t="s">
        <v>202</v>
      </c>
      <c r="C40" s="23" t="s">
        <v>42</v>
      </c>
      <c r="D40" s="23">
        <v>1908</v>
      </c>
      <c r="E40" s="16">
        <v>0.0484375</v>
      </c>
      <c r="F40" s="16">
        <v>0.05243055555555556</v>
      </c>
      <c r="G40" s="16">
        <v>0</v>
      </c>
      <c r="H40" s="37">
        <f t="shared" si="0"/>
        <v>0.003993055555555555</v>
      </c>
      <c r="I40" s="18">
        <v>0</v>
      </c>
      <c r="J40" s="18">
        <v>0</v>
      </c>
      <c r="K40" s="18">
        <v>1</v>
      </c>
      <c r="L40" s="18">
        <v>0</v>
      </c>
      <c r="M40" s="18">
        <v>0</v>
      </c>
      <c r="N40" s="15">
        <v>0</v>
      </c>
      <c r="O40" s="18">
        <f t="shared" si="1"/>
        <v>1</v>
      </c>
      <c r="P40" s="19">
        <v>0.00017361111111111112</v>
      </c>
      <c r="Q40" s="16">
        <f t="shared" si="2"/>
        <v>0.00017361111111111112</v>
      </c>
      <c r="R40" s="16">
        <f t="shared" si="3"/>
        <v>0.004166666666666667</v>
      </c>
      <c r="S40" s="15">
        <v>28</v>
      </c>
      <c r="T40" s="20">
        <f>R39*100%/R12</f>
        <v>1.5371179039301297</v>
      </c>
      <c r="U40" s="15" t="s">
        <v>73</v>
      </c>
    </row>
    <row r="41" spans="1:21" s="38" customFormat="1" ht="9.75" customHeight="1">
      <c r="A41" s="36">
        <v>30</v>
      </c>
      <c r="B41" s="22" t="s">
        <v>203</v>
      </c>
      <c r="C41" s="23" t="s">
        <v>64</v>
      </c>
      <c r="D41" s="23">
        <v>406</v>
      </c>
      <c r="E41" s="16">
        <v>0.05150462962962963</v>
      </c>
      <c r="F41" s="16">
        <v>0.05569444444444444</v>
      </c>
      <c r="G41" s="16">
        <v>0</v>
      </c>
      <c r="H41" s="37">
        <f t="shared" si="0"/>
        <v>0.004189814814814813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5">
        <v>0</v>
      </c>
      <c r="O41" s="18">
        <f t="shared" si="1"/>
        <v>0</v>
      </c>
      <c r="P41" s="19">
        <v>0.00017361111111111112</v>
      </c>
      <c r="Q41" s="16">
        <f t="shared" si="2"/>
        <v>0</v>
      </c>
      <c r="R41" s="16">
        <f t="shared" si="3"/>
        <v>0.004189814814814813</v>
      </c>
      <c r="S41" s="15">
        <v>29</v>
      </c>
      <c r="T41" s="20">
        <f>R40*100%/R12</f>
        <v>1.5720524017467232</v>
      </c>
      <c r="U41" s="15" t="s">
        <v>73</v>
      </c>
    </row>
    <row r="42" spans="1:21" s="38" customFormat="1" ht="9.75" customHeight="1">
      <c r="A42" s="36">
        <v>31</v>
      </c>
      <c r="B42" s="22" t="s">
        <v>204</v>
      </c>
      <c r="C42" s="23" t="s">
        <v>40</v>
      </c>
      <c r="D42" s="23">
        <v>1608</v>
      </c>
      <c r="E42" s="16">
        <v>0.016666666666666666</v>
      </c>
      <c r="F42" s="16">
        <v>0.02070601851851852</v>
      </c>
      <c r="G42" s="16">
        <v>0</v>
      </c>
      <c r="H42" s="37">
        <f t="shared" si="0"/>
        <v>0.004039351851851853</v>
      </c>
      <c r="I42" s="18">
        <v>0</v>
      </c>
      <c r="J42" s="18">
        <v>0</v>
      </c>
      <c r="K42" s="18">
        <v>1</v>
      </c>
      <c r="L42" s="18">
        <v>0</v>
      </c>
      <c r="M42" s="18">
        <v>0</v>
      </c>
      <c r="N42" s="15">
        <v>0</v>
      </c>
      <c r="O42" s="18">
        <f t="shared" si="1"/>
        <v>1</v>
      </c>
      <c r="P42" s="19">
        <v>0.00017361111111111112</v>
      </c>
      <c r="Q42" s="16">
        <f t="shared" si="2"/>
        <v>0.00017361111111111112</v>
      </c>
      <c r="R42" s="16">
        <f t="shared" si="3"/>
        <v>0.004212962962962964</v>
      </c>
      <c r="S42" s="15">
        <v>30</v>
      </c>
      <c r="T42" s="20">
        <f>R41*100%/R12</f>
        <v>1.580786026200871</v>
      </c>
      <c r="U42" s="15" t="s">
        <v>73</v>
      </c>
    </row>
    <row r="43" spans="1:21" s="38" customFormat="1" ht="9.75" customHeight="1">
      <c r="A43" s="36">
        <v>32</v>
      </c>
      <c r="B43" s="14" t="s">
        <v>205</v>
      </c>
      <c r="C43" s="15" t="s">
        <v>69</v>
      </c>
      <c r="D43" s="15">
        <v>107</v>
      </c>
      <c r="E43" s="16">
        <v>0.09802083333333333</v>
      </c>
      <c r="F43" s="16">
        <v>0.10180555555555555</v>
      </c>
      <c r="G43" s="16">
        <v>0</v>
      </c>
      <c r="H43" s="37">
        <f t="shared" si="0"/>
        <v>0.003784722222222217</v>
      </c>
      <c r="I43" s="18">
        <v>1</v>
      </c>
      <c r="J43" s="18">
        <v>1</v>
      </c>
      <c r="K43" s="18">
        <v>0</v>
      </c>
      <c r="L43" s="18">
        <v>0</v>
      </c>
      <c r="M43" s="18">
        <v>0</v>
      </c>
      <c r="N43" s="15">
        <v>1</v>
      </c>
      <c r="O43" s="18">
        <f t="shared" si="1"/>
        <v>3</v>
      </c>
      <c r="P43" s="19">
        <v>0.00017361111111111112</v>
      </c>
      <c r="Q43" s="16">
        <f t="shared" si="2"/>
        <v>0.0005208333333333333</v>
      </c>
      <c r="R43" s="16">
        <f t="shared" si="3"/>
        <v>0.00430555555555555</v>
      </c>
      <c r="S43" s="15">
        <v>31</v>
      </c>
      <c r="T43" s="20">
        <f>R42*100%/R12</f>
        <v>1.5895196506550209</v>
      </c>
      <c r="U43" s="15" t="s">
        <v>73</v>
      </c>
    </row>
    <row r="44" spans="1:21" s="38" customFormat="1" ht="9.75" customHeight="1">
      <c r="A44" s="36">
        <v>33</v>
      </c>
      <c r="B44" s="14" t="s">
        <v>206</v>
      </c>
      <c r="C44" s="15" t="s">
        <v>69</v>
      </c>
      <c r="D44" s="15">
        <v>108</v>
      </c>
      <c r="E44" s="16">
        <v>0.10037037037037037</v>
      </c>
      <c r="F44" s="16">
        <v>0.10472222222222222</v>
      </c>
      <c r="G44" s="16">
        <v>0</v>
      </c>
      <c r="H44" s="37">
        <f aca="true" t="shared" si="4" ref="H44:H75">F44-G44-E44</f>
        <v>0.004351851851851843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5">
        <v>0</v>
      </c>
      <c r="O44" s="18">
        <f aca="true" t="shared" si="5" ref="O44:O75">SUM(I44:N44)</f>
        <v>0</v>
      </c>
      <c r="P44" s="19">
        <v>0.00017361111111111112</v>
      </c>
      <c r="Q44" s="16">
        <f aca="true" t="shared" si="6" ref="Q44:Q75">P44*O44</f>
        <v>0</v>
      </c>
      <c r="R44" s="16">
        <f aca="true" t="shared" si="7" ref="R44:R75">Q44+H44</f>
        <v>0.004351851851851843</v>
      </c>
      <c r="S44" s="15">
        <v>32</v>
      </c>
      <c r="T44" s="20">
        <f>R43*100%/R12</f>
        <v>1.6244541484716122</v>
      </c>
      <c r="U44" s="15" t="s">
        <v>73</v>
      </c>
    </row>
    <row r="45" spans="1:21" s="38" customFormat="1" ht="9.75" customHeight="1">
      <c r="A45" s="36">
        <v>34</v>
      </c>
      <c r="B45" s="22" t="s">
        <v>207</v>
      </c>
      <c r="C45" s="23" t="s">
        <v>66</v>
      </c>
      <c r="D45" s="23">
        <v>1209</v>
      </c>
      <c r="E45" s="16">
        <v>0.03692129629629629</v>
      </c>
      <c r="F45" s="16">
        <v>0.041296296296296296</v>
      </c>
      <c r="G45" s="16">
        <v>0</v>
      </c>
      <c r="H45" s="37">
        <f t="shared" si="4"/>
        <v>0.004375000000000004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5">
        <v>0</v>
      </c>
      <c r="O45" s="18">
        <f t="shared" si="5"/>
        <v>0</v>
      </c>
      <c r="P45" s="19">
        <v>0.00017361111111111112</v>
      </c>
      <c r="Q45" s="16">
        <f t="shared" si="6"/>
        <v>0</v>
      </c>
      <c r="R45" s="16">
        <f t="shared" si="7"/>
        <v>0.004375000000000004</v>
      </c>
      <c r="S45" s="15">
        <v>33</v>
      </c>
      <c r="T45" s="20">
        <f>R44*100%/R12</f>
        <v>1.6419213973799076</v>
      </c>
      <c r="U45" s="15" t="s">
        <v>73</v>
      </c>
    </row>
    <row r="46" spans="1:21" s="38" customFormat="1" ht="9.75" customHeight="1">
      <c r="A46" s="36">
        <v>35</v>
      </c>
      <c r="B46" s="14" t="s">
        <v>208</v>
      </c>
      <c r="C46" s="15" t="s">
        <v>69</v>
      </c>
      <c r="D46" s="15">
        <v>110</v>
      </c>
      <c r="E46" s="16">
        <v>0.1013888888888889</v>
      </c>
      <c r="F46" s="16">
        <v>0.10475694444444444</v>
      </c>
      <c r="G46" s="16">
        <v>0</v>
      </c>
      <c r="H46" s="37">
        <f t="shared" si="4"/>
        <v>0.003368055555555541</v>
      </c>
      <c r="I46" s="18">
        <v>2</v>
      </c>
      <c r="J46" s="18">
        <v>3</v>
      </c>
      <c r="K46" s="18">
        <v>0</v>
      </c>
      <c r="L46" s="18">
        <v>0</v>
      </c>
      <c r="M46" s="18">
        <v>0</v>
      </c>
      <c r="N46" s="15">
        <v>1</v>
      </c>
      <c r="O46" s="18">
        <f t="shared" si="5"/>
        <v>6</v>
      </c>
      <c r="P46" s="19">
        <v>0.00017361111111111112</v>
      </c>
      <c r="Q46" s="16">
        <f t="shared" si="6"/>
        <v>0.0010416666666666667</v>
      </c>
      <c r="R46" s="16">
        <f t="shared" si="7"/>
        <v>0.004409722222222207</v>
      </c>
      <c r="S46" s="15">
        <v>34</v>
      </c>
      <c r="T46" s="20">
        <f>R45*100%/R12</f>
        <v>1.650655021834061</v>
      </c>
      <c r="U46" s="15" t="s">
        <v>73</v>
      </c>
    </row>
    <row r="47" spans="1:21" s="38" customFormat="1" ht="9.75" customHeight="1">
      <c r="A47" s="36">
        <v>36</v>
      </c>
      <c r="B47" s="22" t="s">
        <v>209</v>
      </c>
      <c r="C47" s="23" t="s">
        <v>42</v>
      </c>
      <c r="D47" s="23">
        <v>1907</v>
      </c>
      <c r="E47" s="16">
        <v>0.04693287037037037</v>
      </c>
      <c r="F47" s="16">
        <v>0.051006944444444445</v>
      </c>
      <c r="G47" s="16">
        <v>0</v>
      </c>
      <c r="H47" s="37">
        <f t="shared" si="4"/>
        <v>0.004074074074074077</v>
      </c>
      <c r="I47" s="18">
        <v>1</v>
      </c>
      <c r="J47" s="18">
        <v>0</v>
      </c>
      <c r="K47" s="18">
        <v>0</v>
      </c>
      <c r="L47" s="18">
        <v>0</v>
      </c>
      <c r="M47" s="18">
        <v>1</v>
      </c>
      <c r="N47" s="15">
        <v>0</v>
      </c>
      <c r="O47" s="18">
        <f t="shared" si="5"/>
        <v>2</v>
      </c>
      <c r="P47" s="19">
        <v>0.00017361111111111112</v>
      </c>
      <c r="Q47" s="16">
        <f t="shared" si="6"/>
        <v>0.00034722222222222224</v>
      </c>
      <c r="R47" s="16">
        <f t="shared" si="7"/>
        <v>0.004421296296296299</v>
      </c>
      <c r="S47" s="15">
        <v>35</v>
      </c>
      <c r="T47" s="20">
        <f>R46*100%/R12</f>
        <v>1.6637554585152765</v>
      </c>
      <c r="U47" s="15" t="s">
        <v>73</v>
      </c>
    </row>
    <row r="48" spans="1:21" s="38" customFormat="1" ht="9.75" customHeight="1">
      <c r="A48" s="36">
        <v>37</v>
      </c>
      <c r="B48" s="14" t="s">
        <v>210</v>
      </c>
      <c r="C48" s="15" t="s">
        <v>119</v>
      </c>
      <c r="D48" s="15">
        <v>1709</v>
      </c>
      <c r="E48" s="16">
        <v>0.12893518518518518</v>
      </c>
      <c r="F48" s="16">
        <v>0.13305555555555557</v>
      </c>
      <c r="G48" s="16">
        <v>0</v>
      </c>
      <c r="H48" s="37">
        <f t="shared" si="4"/>
        <v>0.004120370370370385</v>
      </c>
      <c r="I48" s="15">
        <v>1</v>
      </c>
      <c r="J48" s="15">
        <v>1</v>
      </c>
      <c r="K48" s="15">
        <v>0</v>
      </c>
      <c r="L48" s="15">
        <v>0</v>
      </c>
      <c r="M48" s="15">
        <v>0</v>
      </c>
      <c r="N48" s="15">
        <v>0</v>
      </c>
      <c r="O48" s="18">
        <f t="shared" si="5"/>
        <v>2</v>
      </c>
      <c r="P48" s="19">
        <v>0.00017361111111111112</v>
      </c>
      <c r="Q48" s="16">
        <f t="shared" si="6"/>
        <v>0.00034722222222222224</v>
      </c>
      <c r="R48" s="16">
        <f t="shared" si="7"/>
        <v>0.004467592592592607</v>
      </c>
      <c r="S48" s="15">
        <v>36</v>
      </c>
      <c r="T48" s="20">
        <f>R47*100%/R12</f>
        <v>1.6681222707423575</v>
      </c>
      <c r="U48" s="15" t="s">
        <v>102</v>
      </c>
    </row>
    <row r="49" spans="1:21" s="38" customFormat="1" ht="9.75" customHeight="1">
      <c r="A49" s="36">
        <v>38</v>
      </c>
      <c r="B49" s="14" t="s">
        <v>211</v>
      </c>
      <c r="C49" s="15" t="s">
        <v>87</v>
      </c>
      <c r="D49" s="15">
        <v>1107</v>
      </c>
      <c r="E49" s="16">
        <v>0.16643518518518519</v>
      </c>
      <c r="F49" s="16">
        <v>0.1707638888888889</v>
      </c>
      <c r="G49" s="16">
        <v>0</v>
      </c>
      <c r="H49" s="37">
        <f t="shared" si="4"/>
        <v>0.0043287037037037235</v>
      </c>
      <c r="I49" s="18">
        <v>0</v>
      </c>
      <c r="J49" s="18">
        <v>1</v>
      </c>
      <c r="K49" s="18">
        <v>0</v>
      </c>
      <c r="L49" s="18">
        <v>0</v>
      </c>
      <c r="M49" s="18">
        <v>0</v>
      </c>
      <c r="N49" s="15">
        <v>0</v>
      </c>
      <c r="O49" s="18">
        <f t="shared" si="5"/>
        <v>1</v>
      </c>
      <c r="P49" s="19">
        <v>0.00017361111111111112</v>
      </c>
      <c r="Q49" s="16">
        <f t="shared" si="6"/>
        <v>0.00017361111111111112</v>
      </c>
      <c r="R49" s="16">
        <f t="shared" si="7"/>
        <v>0.004502314814814835</v>
      </c>
      <c r="S49" s="15">
        <v>37</v>
      </c>
      <c r="T49" s="20">
        <f>R48*100%/R12</f>
        <v>1.685589519650659</v>
      </c>
      <c r="U49" s="15" t="s">
        <v>102</v>
      </c>
    </row>
    <row r="50" spans="1:21" s="38" customFormat="1" ht="9.75" customHeight="1">
      <c r="A50" s="36">
        <v>39</v>
      </c>
      <c r="B50" s="22" t="s">
        <v>212</v>
      </c>
      <c r="C50" s="23" t="s">
        <v>64</v>
      </c>
      <c r="D50" s="23">
        <v>408</v>
      </c>
      <c r="E50" s="16">
        <v>0.0556712962962963</v>
      </c>
      <c r="F50" s="16">
        <v>0.06019675925925926</v>
      </c>
      <c r="G50" s="16">
        <v>0</v>
      </c>
      <c r="H50" s="37">
        <f t="shared" si="4"/>
        <v>0.00452546296296296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5">
        <v>0</v>
      </c>
      <c r="O50" s="18">
        <f t="shared" si="5"/>
        <v>0</v>
      </c>
      <c r="P50" s="19">
        <v>0.00017361111111111112</v>
      </c>
      <c r="Q50" s="16">
        <f t="shared" si="6"/>
        <v>0</v>
      </c>
      <c r="R50" s="16">
        <f t="shared" si="7"/>
        <v>0.00452546296296296</v>
      </c>
      <c r="S50" s="15">
        <v>38</v>
      </c>
      <c r="T50" s="20">
        <f>R49*100%/R12</f>
        <v>1.6986899563318836</v>
      </c>
      <c r="U50" s="15" t="s">
        <v>102</v>
      </c>
    </row>
    <row r="51" spans="1:21" s="38" customFormat="1" ht="9.75" customHeight="1">
      <c r="A51" s="36">
        <v>40</v>
      </c>
      <c r="B51" s="14" t="s">
        <v>213</v>
      </c>
      <c r="C51" s="15" t="s">
        <v>35</v>
      </c>
      <c r="D51" s="15">
        <v>909</v>
      </c>
      <c r="E51" s="16">
        <v>0.2457175925925926</v>
      </c>
      <c r="F51" s="16">
        <v>0.24974537037037037</v>
      </c>
      <c r="G51" s="16">
        <v>0</v>
      </c>
      <c r="H51" s="37">
        <f t="shared" si="4"/>
        <v>0.004027777777777769</v>
      </c>
      <c r="I51" s="18">
        <v>3</v>
      </c>
      <c r="J51" s="18">
        <v>0</v>
      </c>
      <c r="K51" s="18">
        <v>0</v>
      </c>
      <c r="L51" s="18">
        <v>0</v>
      </c>
      <c r="M51" s="18">
        <v>0</v>
      </c>
      <c r="N51" s="15">
        <v>0</v>
      </c>
      <c r="O51" s="18">
        <f t="shared" si="5"/>
        <v>3</v>
      </c>
      <c r="P51" s="19">
        <v>0.00017361111111111112</v>
      </c>
      <c r="Q51" s="16">
        <f t="shared" si="6"/>
        <v>0.0005208333333333333</v>
      </c>
      <c r="R51" s="16">
        <f t="shared" si="7"/>
        <v>0.004548611111111102</v>
      </c>
      <c r="S51" s="15">
        <v>39</v>
      </c>
      <c r="T51" s="20">
        <f>R50*100%/R12</f>
        <v>1.7074235807860234</v>
      </c>
      <c r="U51" s="15" t="s">
        <v>102</v>
      </c>
    </row>
    <row r="52" spans="1:21" s="38" customFormat="1" ht="9.75" customHeight="1">
      <c r="A52" s="36">
        <v>41</v>
      </c>
      <c r="B52" s="22" t="s">
        <v>214</v>
      </c>
      <c r="C52" s="23" t="s">
        <v>64</v>
      </c>
      <c r="D52" s="23">
        <v>410</v>
      </c>
      <c r="E52" s="16">
        <v>0.06122685185185186</v>
      </c>
      <c r="F52" s="16">
        <v>0.06582175925925926</v>
      </c>
      <c r="G52" s="16">
        <v>0</v>
      </c>
      <c r="H52" s="37">
        <f t="shared" si="4"/>
        <v>0.004594907407407402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5">
        <v>0</v>
      </c>
      <c r="O52" s="18">
        <f t="shared" si="5"/>
        <v>1</v>
      </c>
      <c r="P52" s="19">
        <v>0.00017361111111111112</v>
      </c>
      <c r="Q52" s="16">
        <f t="shared" si="6"/>
        <v>0.00017361111111111112</v>
      </c>
      <c r="R52" s="16">
        <f t="shared" si="7"/>
        <v>0.004768518518518513</v>
      </c>
      <c r="S52" s="15">
        <v>40</v>
      </c>
      <c r="T52" s="20">
        <f>R51*100%/R12</f>
        <v>1.7161572052401697</v>
      </c>
      <c r="U52" s="15" t="s">
        <v>102</v>
      </c>
    </row>
    <row r="53" spans="1:21" s="38" customFormat="1" ht="9.75" customHeight="1">
      <c r="A53" s="36">
        <v>42</v>
      </c>
      <c r="B53" s="22" t="s">
        <v>215</v>
      </c>
      <c r="C53" s="23" t="s">
        <v>46</v>
      </c>
      <c r="D53" s="23">
        <v>1009</v>
      </c>
      <c r="E53" s="16">
        <v>0.08614583333333332</v>
      </c>
      <c r="F53" s="16">
        <v>0.08993055555555556</v>
      </c>
      <c r="G53" s="16">
        <v>0</v>
      </c>
      <c r="H53" s="37">
        <f t="shared" si="4"/>
        <v>0.003784722222222231</v>
      </c>
      <c r="I53" s="18">
        <v>2</v>
      </c>
      <c r="J53" s="18">
        <v>1</v>
      </c>
      <c r="K53" s="18">
        <v>0</v>
      </c>
      <c r="L53" s="18">
        <v>3</v>
      </c>
      <c r="M53" s="18">
        <v>0</v>
      </c>
      <c r="N53" s="15">
        <v>0</v>
      </c>
      <c r="O53" s="18">
        <f t="shared" si="5"/>
        <v>6</v>
      </c>
      <c r="P53" s="19">
        <v>0.00017361111111111112</v>
      </c>
      <c r="Q53" s="16">
        <f t="shared" si="6"/>
        <v>0.0010416666666666667</v>
      </c>
      <c r="R53" s="16">
        <f t="shared" si="7"/>
        <v>0.004826388888888897</v>
      </c>
      <c r="S53" s="15">
        <v>41</v>
      </c>
      <c r="T53" s="20">
        <f>R52*100%/R12</f>
        <v>1.7991266375545814</v>
      </c>
      <c r="U53" s="15" t="s">
        <v>102</v>
      </c>
    </row>
    <row r="54" spans="1:21" s="38" customFormat="1" ht="9.75" customHeight="1">
      <c r="A54" s="36">
        <v>43</v>
      </c>
      <c r="B54" s="14" t="s">
        <v>216</v>
      </c>
      <c r="C54" s="15" t="s">
        <v>57</v>
      </c>
      <c r="D54" s="15">
        <v>206</v>
      </c>
      <c r="E54" s="16">
        <v>0.27199074074074076</v>
      </c>
      <c r="F54" s="16">
        <v>0.2766550925925926</v>
      </c>
      <c r="G54" s="16">
        <v>0</v>
      </c>
      <c r="H54" s="37">
        <f t="shared" si="4"/>
        <v>0.004664351851851822</v>
      </c>
      <c r="I54" s="18">
        <v>0</v>
      </c>
      <c r="J54" s="18">
        <v>0</v>
      </c>
      <c r="K54" s="18">
        <v>0</v>
      </c>
      <c r="L54" s="18">
        <v>1</v>
      </c>
      <c r="M54" s="18">
        <v>0</v>
      </c>
      <c r="N54" s="15">
        <v>0</v>
      </c>
      <c r="O54" s="18">
        <f t="shared" si="5"/>
        <v>1</v>
      </c>
      <c r="P54" s="19">
        <v>0.00017361111111111112</v>
      </c>
      <c r="Q54" s="16">
        <f t="shared" si="6"/>
        <v>0.00017361111111111112</v>
      </c>
      <c r="R54" s="16">
        <f t="shared" si="7"/>
        <v>0.004837962962962934</v>
      </c>
      <c r="S54" s="15">
        <v>42</v>
      </c>
      <c r="T54" s="20">
        <f>R53*100%/R12</f>
        <v>1.8209606986899578</v>
      </c>
      <c r="U54" s="15" t="s">
        <v>102</v>
      </c>
    </row>
    <row r="55" spans="1:21" s="38" customFormat="1" ht="9.75" customHeight="1">
      <c r="A55" s="36">
        <v>44</v>
      </c>
      <c r="B55" s="14" t="s">
        <v>217</v>
      </c>
      <c r="C55" s="15" t="s">
        <v>119</v>
      </c>
      <c r="D55" s="15">
        <v>1710</v>
      </c>
      <c r="E55" s="16">
        <v>0.12893518518518518</v>
      </c>
      <c r="F55" s="16">
        <v>0.13313657407407406</v>
      </c>
      <c r="G55" s="16">
        <v>0</v>
      </c>
      <c r="H55" s="37">
        <f t="shared" si="4"/>
        <v>0.0042013888888888795</v>
      </c>
      <c r="I55" s="18">
        <v>0</v>
      </c>
      <c r="J55" s="18">
        <v>4</v>
      </c>
      <c r="K55" s="18">
        <v>0</v>
      </c>
      <c r="L55" s="18">
        <v>0</v>
      </c>
      <c r="M55" s="18">
        <v>0</v>
      </c>
      <c r="N55" s="15">
        <v>0</v>
      </c>
      <c r="O55" s="18">
        <f t="shared" si="5"/>
        <v>4</v>
      </c>
      <c r="P55" s="19">
        <v>0.00017361111111111112</v>
      </c>
      <c r="Q55" s="16">
        <f t="shared" si="6"/>
        <v>0.0006944444444444445</v>
      </c>
      <c r="R55" s="16">
        <f t="shared" si="7"/>
        <v>0.004895833333333324</v>
      </c>
      <c r="S55" s="15">
        <v>43</v>
      </c>
      <c r="T55" s="20">
        <f>R54*100%/R12</f>
        <v>1.8253275109170177</v>
      </c>
      <c r="U55" s="15" t="s">
        <v>102</v>
      </c>
    </row>
    <row r="56" spans="1:21" s="38" customFormat="1" ht="9.75" customHeight="1">
      <c r="A56" s="36">
        <v>45</v>
      </c>
      <c r="B56" s="14" t="s">
        <v>218</v>
      </c>
      <c r="C56" s="15" t="s">
        <v>35</v>
      </c>
      <c r="D56" s="15">
        <v>906</v>
      </c>
      <c r="E56" s="16">
        <v>0.24027777777777778</v>
      </c>
      <c r="F56" s="16">
        <v>0.2439699074074074</v>
      </c>
      <c r="G56" s="16">
        <v>0</v>
      </c>
      <c r="H56" s="37">
        <f t="shared" si="4"/>
        <v>0.0036921296296296147</v>
      </c>
      <c r="I56" s="18">
        <v>0</v>
      </c>
      <c r="J56" s="18">
        <v>0</v>
      </c>
      <c r="K56" s="18">
        <v>7</v>
      </c>
      <c r="L56" s="18">
        <v>0</v>
      </c>
      <c r="M56" s="18">
        <v>0</v>
      </c>
      <c r="N56" s="15">
        <v>0</v>
      </c>
      <c r="O56" s="18">
        <f t="shared" si="5"/>
        <v>7</v>
      </c>
      <c r="P56" s="19">
        <v>0.00017361111111111112</v>
      </c>
      <c r="Q56" s="16">
        <f t="shared" si="6"/>
        <v>0.0012152777777777778</v>
      </c>
      <c r="R56" s="16">
        <f t="shared" si="7"/>
        <v>0.0049074074074073925</v>
      </c>
      <c r="S56" s="15">
        <v>44</v>
      </c>
      <c r="T56" s="20">
        <f>R55*100%/R12</f>
        <v>1.8471615720523964</v>
      </c>
      <c r="U56" s="15" t="s">
        <v>102</v>
      </c>
    </row>
    <row r="57" spans="1:21" s="38" customFormat="1" ht="9.75" customHeight="1">
      <c r="A57" s="36">
        <v>46</v>
      </c>
      <c r="B57" s="22" t="s">
        <v>219</v>
      </c>
      <c r="C57" s="23" t="s">
        <v>89</v>
      </c>
      <c r="D57" s="23">
        <v>506</v>
      </c>
      <c r="E57" s="16">
        <v>0.011805555555555555</v>
      </c>
      <c r="F57" s="16">
        <v>0.016550925925925924</v>
      </c>
      <c r="G57" s="16">
        <v>0</v>
      </c>
      <c r="H57" s="37">
        <f t="shared" si="4"/>
        <v>0.0047453703703703685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5">
        <v>0</v>
      </c>
      <c r="O57" s="18">
        <f t="shared" si="5"/>
        <v>1</v>
      </c>
      <c r="P57" s="19">
        <v>0.00017361111111111112</v>
      </c>
      <c r="Q57" s="16">
        <f t="shared" si="6"/>
        <v>0.00017361111111111112</v>
      </c>
      <c r="R57" s="16">
        <f t="shared" si="7"/>
        <v>0.00491898148148148</v>
      </c>
      <c r="S57" s="15">
        <v>45</v>
      </c>
      <c r="T57" s="20">
        <f>R56*100%/R12</f>
        <v>1.8515283842794685</v>
      </c>
      <c r="U57" s="15" t="s">
        <v>102</v>
      </c>
    </row>
    <row r="58" spans="1:21" s="38" customFormat="1" ht="9.75" customHeight="1">
      <c r="A58" s="36">
        <v>47</v>
      </c>
      <c r="B58" s="14" t="s">
        <v>220</v>
      </c>
      <c r="C58" s="15" t="s">
        <v>115</v>
      </c>
      <c r="D58" s="15">
        <v>706</v>
      </c>
      <c r="E58" s="16">
        <v>0.24027777777777778</v>
      </c>
      <c r="F58" s="16">
        <v>0.2446875</v>
      </c>
      <c r="G58" s="16">
        <v>0</v>
      </c>
      <c r="H58" s="37">
        <f t="shared" si="4"/>
        <v>0.004409722222222218</v>
      </c>
      <c r="I58" s="18">
        <v>3</v>
      </c>
      <c r="J58" s="18">
        <v>0</v>
      </c>
      <c r="K58" s="18">
        <v>0</v>
      </c>
      <c r="L58" s="18">
        <v>0</v>
      </c>
      <c r="M58" s="18">
        <v>0</v>
      </c>
      <c r="N58" s="15">
        <v>0</v>
      </c>
      <c r="O58" s="18">
        <f t="shared" si="5"/>
        <v>3</v>
      </c>
      <c r="P58" s="19">
        <v>0.00017361111111111112</v>
      </c>
      <c r="Q58" s="16">
        <f t="shared" si="6"/>
        <v>0.0005208333333333333</v>
      </c>
      <c r="R58" s="16">
        <f t="shared" si="7"/>
        <v>0.004930555555555551</v>
      </c>
      <c r="S58" s="15">
        <v>46</v>
      </c>
      <c r="T58" s="20">
        <f>R57*100%/R12</f>
        <v>1.8558951965065478</v>
      </c>
      <c r="U58" s="15" t="s">
        <v>102</v>
      </c>
    </row>
    <row r="59" spans="1:21" s="38" customFormat="1" ht="9.75" customHeight="1">
      <c r="A59" s="36">
        <v>48</v>
      </c>
      <c r="B59" s="22" t="s">
        <v>221</v>
      </c>
      <c r="C59" s="23" t="s">
        <v>66</v>
      </c>
      <c r="D59" s="23">
        <v>1206</v>
      </c>
      <c r="E59" s="16">
        <v>0.030150462962962962</v>
      </c>
      <c r="F59" s="16">
        <v>0.03490740740740741</v>
      </c>
      <c r="G59" s="16">
        <v>0</v>
      </c>
      <c r="H59" s="37">
        <f t="shared" si="4"/>
        <v>0.004756944444444446</v>
      </c>
      <c r="I59" s="18">
        <v>1</v>
      </c>
      <c r="J59" s="18">
        <v>0</v>
      </c>
      <c r="K59" s="18">
        <v>0</v>
      </c>
      <c r="L59" s="18">
        <v>0</v>
      </c>
      <c r="M59" s="18">
        <v>0</v>
      </c>
      <c r="N59" s="15">
        <v>1</v>
      </c>
      <c r="O59" s="18">
        <f t="shared" si="5"/>
        <v>2</v>
      </c>
      <c r="P59" s="19">
        <v>0.00017361111111111112</v>
      </c>
      <c r="Q59" s="16">
        <f t="shared" si="6"/>
        <v>0.00034722222222222224</v>
      </c>
      <c r="R59" s="16">
        <f t="shared" si="7"/>
        <v>0.0051041666666666674</v>
      </c>
      <c r="S59" s="15">
        <v>47</v>
      </c>
      <c r="T59" s="20">
        <f>R58*100%/R12</f>
        <v>1.8602620087336208</v>
      </c>
      <c r="U59" s="15" t="s">
        <v>102</v>
      </c>
    </row>
    <row r="60" spans="1:21" s="38" customFormat="1" ht="9.75" customHeight="1">
      <c r="A60" s="36">
        <v>49</v>
      </c>
      <c r="B60" s="22" t="s">
        <v>222</v>
      </c>
      <c r="C60" s="23" t="s">
        <v>42</v>
      </c>
      <c r="D60" s="23">
        <v>1909</v>
      </c>
      <c r="E60" s="16">
        <v>0.05150462962962963</v>
      </c>
      <c r="F60" s="16">
        <v>0.055625</v>
      </c>
      <c r="G60" s="16">
        <v>0</v>
      </c>
      <c r="H60" s="37">
        <f t="shared" si="4"/>
        <v>0.0041203703703703715</v>
      </c>
      <c r="I60" s="18">
        <v>0</v>
      </c>
      <c r="J60" s="18">
        <v>3</v>
      </c>
      <c r="K60" s="18">
        <v>0</v>
      </c>
      <c r="L60" s="18">
        <v>0</v>
      </c>
      <c r="M60" s="18">
        <v>0</v>
      </c>
      <c r="N60" s="15">
        <v>3</v>
      </c>
      <c r="O60" s="18">
        <f t="shared" si="5"/>
        <v>6</v>
      </c>
      <c r="P60" s="19">
        <v>0.00017361111111111112</v>
      </c>
      <c r="Q60" s="16">
        <f t="shared" si="6"/>
        <v>0.0010416666666666667</v>
      </c>
      <c r="R60" s="16">
        <f t="shared" si="7"/>
        <v>0.005162037037037038</v>
      </c>
      <c r="S60" s="15">
        <v>48</v>
      </c>
      <c r="T60" s="20">
        <f>R59*100%/R12</f>
        <v>1.9257641921397364</v>
      </c>
      <c r="U60" s="15"/>
    </row>
    <row r="61" spans="1:21" s="38" customFormat="1" ht="9.75" customHeight="1">
      <c r="A61" s="36">
        <v>50</v>
      </c>
      <c r="B61" s="22" t="s">
        <v>223</v>
      </c>
      <c r="C61" s="23" t="s">
        <v>46</v>
      </c>
      <c r="D61" s="23">
        <v>1010</v>
      </c>
      <c r="E61" s="16">
        <v>0.08773148148148148</v>
      </c>
      <c r="F61" s="16">
        <v>0.09287037037037037</v>
      </c>
      <c r="G61" s="16">
        <v>0</v>
      </c>
      <c r="H61" s="37">
        <f t="shared" si="4"/>
        <v>0.005138888888888887</v>
      </c>
      <c r="I61" s="18">
        <v>0</v>
      </c>
      <c r="J61" s="18">
        <v>1</v>
      </c>
      <c r="K61" s="18">
        <v>0</v>
      </c>
      <c r="L61" s="18">
        <v>0</v>
      </c>
      <c r="M61" s="18">
        <v>0</v>
      </c>
      <c r="N61" s="15">
        <v>0</v>
      </c>
      <c r="O61" s="18">
        <f t="shared" si="5"/>
        <v>1</v>
      </c>
      <c r="P61" s="19">
        <v>0.00017361111111111112</v>
      </c>
      <c r="Q61" s="16">
        <f t="shared" si="6"/>
        <v>0.00017361111111111112</v>
      </c>
      <c r="R61" s="16">
        <f t="shared" si="7"/>
        <v>0.005312499999999999</v>
      </c>
      <c r="S61" s="15">
        <v>49</v>
      </c>
      <c r="T61" s="20">
        <f>R60*100%/R12</f>
        <v>1.9475982532751075</v>
      </c>
      <c r="U61" s="15"/>
    </row>
    <row r="62" spans="1:21" s="38" customFormat="1" ht="9.75" customHeight="1">
      <c r="A62" s="36">
        <v>51</v>
      </c>
      <c r="B62" s="22" t="s">
        <v>224</v>
      </c>
      <c r="C62" s="23" t="s">
        <v>44</v>
      </c>
      <c r="D62" s="23">
        <v>1405</v>
      </c>
      <c r="E62" s="16">
        <v>0.030150462962962962</v>
      </c>
      <c r="F62" s="16">
        <v>0.03512731481481481</v>
      </c>
      <c r="G62" s="16">
        <v>0</v>
      </c>
      <c r="H62" s="37">
        <f t="shared" si="4"/>
        <v>0.00497685185185185</v>
      </c>
      <c r="I62" s="18">
        <v>1</v>
      </c>
      <c r="J62" s="18">
        <v>0</v>
      </c>
      <c r="K62" s="18">
        <v>0</v>
      </c>
      <c r="L62" s="18">
        <v>1</v>
      </c>
      <c r="M62" s="18">
        <v>0</v>
      </c>
      <c r="N62" s="15">
        <v>0</v>
      </c>
      <c r="O62" s="18">
        <f t="shared" si="5"/>
        <v>2</v>
      </c>
      <c r="P62" s="19">
        <v>0.00017361111111111112</v>
      </c>
      <c r="Q62" s="16">
        <f t="shared" si="6"/>
        <v>0.00034722222222222224</v>
      </c>
      <c r="R62" s="16">
        <f t="shared" si="7"/>
        <v>0.005324074074074072</v>
      </c>
      <c r="S62" s="15">
        <v>50</v>
      </c>
      <c r="T62" s="20">
        <f>R61*100%/R12</f>
        <v>2.004366812227072</v>
      </c>
      <c r="U62" s="15"/>
    </row>
    <row r="63" spans="1:21" s="38" customFormat="1" ht="9.75" customHeight="1">
      <c r="A63" s="36">
        <v>52</v>
      </c>
      <c r="B63" s="14" t="s">
        <v>225</v>
      </c>
      <c r="C63" s="15" t="s">
        <v>87</v>
      </c>
      <c r="D63" s="15">
        <v>1106</v>
      </c>
      <c r="E63" s="16">
        <v>0.1644675925925926</v>
      </c>
      <c r="F63" s="16">
        <v>0.1698263888888889</v>
      </c>
      <c r="G63" s="16">
        <v>0</v>
      </c>
      <c r="H63" s="37">
        <f t="shared" si="4"/>
        <v>0.005358796296296292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5">
        <v>0</v>
      </c>
      <c r="O63" s="18">
        <f t="shared" si="5"/>
        <v>0</v>
      </c>
      <c r="P63" s="19">
        <v>0.00017361111111111112</v>
      </c>
      <c r="Q63" s="16">
        <f t="shared" si="6"/>
        <v>0</v>
      </c>
      <c r="R63" s="16">
        <f t="shared" si="7"/>
        <v>0.005358796296296292</v>
      </c>
      <c r="S63" s="15">
        <v>51</v>
      </c>
      <c r="T63" s="20">
        <f>R62*100%/R12</f>
        <v>2.0087336244541456</v>
      </c>
      <c r="U63" s="15"/>
    </row>
    <row r="64" spans="1:21" s="38" customFormat="1" ht="9.75" customHeight="1">
      <c r="A64" s="36">
        <v>53</v>
      </c>
      <c r="B64" s="14" t="s">
        <v>226</v>
      </c>
      <c r="C64" s="15" t="s">
        <v>35</v>
      </c>
      <c r="D64" s="15">
        <v>908</v>
      </c>
      <c r="E64" s="16">
        <v>0.24369212962962963</v>
      </c>
      <c r="F64" s="16">
        <v>0.24811342592592592</v>
      </c>
      <c r="G64" s="16">
        <v>0</v>
      </c>
      <c r="H64" s="37">
        <f t="shared" si="4"/>
        <v>0.004421296296296284</v>
      </c>
      <c r="I64" s="18">
        <v>0</v>
      </c>
      <c r="J64" s="18">
        <v>3</v>
      </c>
      <c r="K64" s="18">
        <v>3</v>
      </c>
      <c r="L64" s="18">
        <v>0</v>
      </c>
      <c r="M64" s="18">
        <v>0</v>
      </c>
      <c r="N64" s="15">
        <v>0</v>
      </c>
      <c r="O64" s="18">
        <f t="shared" si="5"/>
        <v>6</v>
      </c>
      <c r="P64" s="19">
        <v>0.00017361111111111112</v>
      </c>
      <c r="Q64" s="16">
        <f t="shared" si="6"/>
        <v>0.0010416666666666667</v>
      </c>
      <c r="R64" s="16">
        <f t="shared" si="7"/>
        <v>0.005462962962962951</v>
      </c>
      <c r="S64" s="15">
        <v>52</v>
      </c>
      <c r="T64" s="20">
        <f>R63*100%/R12</f>
        <v>2.0218340611353676</v>
      </c>
      <c r="U64" s="15"/>
    </row>
    <row r="65" spans="1:21" s="38" customFormat="1" ht="9.75" customHeight="1">
      <c r="A65" s="36">
        <v>54</v>
      </c>
      <c r="B65" s="14" t="s">
        <v>227</v>
      </c>
      <c r="C65" s="15" t="s">
        <v>110</v>
      </c>
      <c r="D65" s="15">
        <v>306</v>
      </c>
      <c r="E65" s="16">
        <v>0.18344907407407407</v>
      </c>
      <c r="F65" s="16">
        <v>0.1888078703703704</v>
      </c>
      <c r="G65" s="16">
        <v>0</v>
      </c>
      <c r="H65" s="37">
        <f t="shared" si="4"/>
        <v>0.00535879629629632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5">
        <v>1</v>
      </c>
      <c r="O65" s="18">
        <f t="shared" si="5"/>
        <v>1</v>
      </c>
      <c r="P65" s="19">
        <v>0.00017361111111111112</v>
      </c>
      <c r="Q65" s="16">
        <f t="shared" si="6"/>
        <v>0.00017361111111111112</v>
      </c>
      <c r="R65" s="16">
        <f t="shared" si="7"/>
        <v>0.005532407407407431</v>
      </c>
      <c r="S65" s="15">
        <v>53</v>
      </c>
      <c r="T65" s="20">
        <f>R64*100%/R12</f>
        <v>2.0611353711790326</v>
      </c>
      <c r="U65" s="15"/>
    </row>
    <row r="66" spans="1:21" s="38" customFormat="1" ht="9.75" customHeight="1">
      <c r="A66" s="36">
        <v>55</v>
      </c>
      <c r="B66" s="22" t="s">
        <v>228</v>
      </c>
      <c r="C66" s="23" t="s">
        <v>44</v>
      </c>
      <c r="D66" s="23">
        <v>1404</v>
      </c>
      <c r="E66" s="16">
        <v>0.027430555555555555</v>
      </c>
      <c r="F66" s="16">
        <v>0.03247685185185185</v>
      </c>
      <c r="G66" s="16">
        <v>0</v>
      </c>
      <c r="H66" s="37">
        <f t="shared" si="4"/>
        <v>0.005046296296296292</v>
      </c>
      <c r="I66" s="18">
        <v>0</v>
      </c>
      <c r="J66" s="18">
        <v>0</v>
      </c>
      <c r="K66" s="18">
        <v>0</v>
      </c>
      <c r="L66" s="18">
        <v>3</v>
      </c>
      <c r="M66" s="18">
        <v>0</v>
      </c>
      <c r="N66" s="15">
        <v>0</v>
      </c>
      <c r="O66" s="18">
        <f t="shared" si="5"/>
        <v>3</v>
      </c>
      <c r="P66" s="19">
        <v>0.00017361111111111112</v>
      </c>
      <c r="Q66" s="16">
        <f t="shared" si="6"/>
        <v>0.0005208333333333333</v>
      </c>
      <c r="R66" s="16">
        <f t="shared" si="7"/>
        <v>0.005567129629629625</v>
      </c>
      <c r="S66" s="15">
        <v>54</v>
      </c>
      <c r="T66" s="20">
        <f>R65*100%/R12</f>
        <v>2.0873362445414916</v>
      </c>
      <c r="U66" s="15"/>
    </row>
    <row r="67" spans="1:21" s="38" customFormat="1" ht="9.75" customHeight="1">
      <c r="A67" s="36">
        <v>56</v>
      </c>
      <c r="B67" s="14" t="s">
        <v>229</v>
      </c>
      <c r="C67" s="15" t="s">
        <v>48</v>
      </c>
      <c r="D67" s="15">
        <v>1808</v>
      </c>
      <c r="E67" s="16">
        <v>0.26516203703703706</v>
      </c>
      <c r="F67" s="16">
        <v>0.2695486111111111</v>
      </c>
      <c r="G67" s="16">
        <v>0</v>
      </c>
      <c r="H67" s="37">
        <f t="shared" si="4"/>
        <v>0.004386574074074057</v>
      </c>
      <c r="I67" s="18">
        <v>4</v>
      </c>
      <c r="J67" s="18">
        <v>0</v>
      </c>
      <c r="K67" s="18">
        <v>0</v>
      </c>
      <c r="L67" s="18">
        <v>0</v>
      </c>
      <c r="M67" s="18">
        <v>3</v>
      </c>
      <c r="N67" s="15">
        <v>0</v>
      </c>
      <c r="O67" s="18">
        <f t="shared" si="5"/>
        <v>7</v>
      </c>
      <c r="P67" s="19">
        <v>0.00017361111111111112</v>
      </c>
      <c r="Q67" s="16">
        <f t="shared" si="6"/>
        <v>0.0012152777777777778</v>
      </c>
      <c r="R67" s="16">
        <f t="shared" si="7"/>
        <v>0.0056018518518518344</v>
      </c>
      <c r="S67" s="15">
        <v>55</v>
      </c>
      <c r="T67" s="20">
        <f>R66*100%/R12</f>
        <v>2.1004366812227038</v>
      </c>
      <c r="U67" s="15"/>
    </row>
    <row r="68" spans="1:21" s="38" customFormat="1" ht="9.75" customHeight="1">
      <c r="A68" s="36">
        <v>57</v>
      </c>
      <c r="B68" s="14" t="s">
        <v>230</v>
      </c>
      <c r="C68" s="15" t="s">
        <v>112</v>
      </c>
      <c r="D68" s="15">
        <v>2008</v>
      </c>
      <c r="E68" s="16">
        <v>0.2625</v>
      </c>
      <c r="F68" s="16">
        <v>0.26796296296296296</v>
      </c>
      <c r="G68" s="16">
        <v>0</v>
      </c>
      <c r="H68" s="37">
        <f t="shared" si="4"/>
        <v>0.005462962962962947</v>
      </c>
      <c r="I68" s="18">
        <v>1</v>
      </c>
      <c r="J68" s="18">
        <v>0</v>
      </c>
      <c r="K68" s="18">
        <v>0</v>
      </c>
      <c r="L68" s="18">
        <v>0</v>
      </c>
      <c r="M68" s="18">
        <v>0</v>
      </c>
      <c r="N68" s="15">
        <v>0</v>
      </c>
      <c r="O68" s="18">
        <f t="shared" si="5"/>
        <v>1</v>
      </c>
      <c r="P68" s="19">
        <v>0.00017361111111111112</v>
      </c>
      <c r="Q68" s="16">
        <f t="shared" si="6"/>
        <v>0.00017361111111111112</v>
      </c>
      <c r="R68" s="16">
        <f t="shared" si="7"/>
        <v>0.005636574074074059</v>
      </c>
      <c r="S68" s="15">
        <v>56</v>
      </c>
      <c r="T68" s="20">
        <f>R67*100%/R12</f>
        <v>2.1135371179039213</v>
      </c>
      <c r="U68" s="15"/>
    </row>
    <row r="69" spans="1:21" s="38" customFormat="1" ht="9.75" customHeight="1">
      <c r="A69" s="36">
        <v>58</v>
      </c>
      <c r="B69" s="14" t="s">
        <v>231</v>
      </c>
      <c r="C69" s="15" t="s">
        <v>115</v>
      </c>
      <c r="D69" s="15">
        <v>708</v>
      </c>
      <c r="E69" s="16">
        <v>0.24369212962962963</v>
      </c>
      <c r="F69" s="16">
        <v>0.2490162037037037</v>
      </c>
      <c r="G69" s="16">
        <v>0</v>
      </c>
      <c r="H69" s="37">
        <f t="shared" si="4"/>
        <v>0.005324074074074064</v>
      </c>
      <c r="I69" s="18">
        <v>2</v>
      </c>
      <c r="J69" s="18">
        <v>0</v>
      </c>
      <c r="K69" s="18">
        <v>0</v>
      </c>
      <c r="L69" s="18">
        <v>0</v>
      </c>
      <c r="M69" s="18">
        <v>0</v>
      </c>
      <c r="N69" s="15">
        <v>0</v>
      </c>
      <c r="O69" s="18">
        <f t="shared" si="5"/>
        <v>2</v>
      </c>
      <c r="P69" s="19">
        <v>0.00017361111111111112</v>
      </c>
      <c r="Q69" s="16">
        <f t="shared" si="6"/>
        <v>0.00034722222222222224</v>
      </c>
      <c r="R69" s="16">
        <f t="shared" si="7"/>
        <v>0.005671296296296286</v>
      </c>
      <c r="S69" s="15">
        <v>58</v>
      </c>
      <c r="T69" s="20">
        <f>R68*100%/R12</f>
        <v>2.126637554585145</v>
      </c>
      <c r="U69" s="15"/>
    </row>
    <row r="70" spans="1:21" s="38" customFormat="1" ht="9.75" customHeight="1">
      <c r="A70" s="36">
        <v>59</v>
      </c>
      <c r="B70" s="14" t="s">
        <v>232</v>
      </c>
      <c r="C70" s="15" t="s">
        <v>115</v>
      </c>
      <c r="D70" s="15">
        <v>707</v>
      </c>
      <c r="E70" s="16">
        <v>0.24207175925925925</v>
      </c>
      <c r="F70" s="16">
        <v>0.24739583333333334</v>
      </c>
      <c r="G70" s="16">
        <v>0</v>
      </c>
      <c r="H70" s="37">
        <f t="shared" si="4"/>
        <v>0.005324074074074092</v>
      </c>
      <c r="I70" s="18">
        <v>1</v>
      </c>
      <c r="J70" s="18">
        <v>1</v>
      </c>
      <c r="K70" s="18">
        <v>0</v>
      </c>
      <c r="L70" s="18">
        <v>0</v>
      </c>
      <c r="M70" s="18">
        <v>0</v>
      </c>
      <c r="N70" s="15">
        <v>0</v>
      </c>
      <c r="O70" s="18">
        <f t="shared" si="5"/>
        <v>2</v>
      </c>
      <c r="P70" s="19">
        <v>0.00017361111111111112</v>
      </c>
      <c r="Q70" s="16">
        <f t="shared" si="6"/>
        <v>0.00034722222222222224</v>
      </c>
      <c r="R70" s="16">
        <f t="shared" si="7"/>
        <v>0.005671296296296314</v>
      </c>
      <c r="S70" s="15">
        <v>57</v>
      </c>
      <c r="T70" s="20">
        <f>R69*100%/R12</f>
        <v>2.1397379912663697</v>
      </c>
      <c r="U70" s="15"/>
    </row>
    <row r="71" spans="1:21" s="38" customFormat="1" ht="9.75" customHeight="1">
      <c r="A71" s="36">
        <v>60</v>
      </c>
      <c r="B71" s="14" t="s">
        <v>233</v>
      </c>
      <c r="C71" s="15" t="s">
        <v>48</v>
      </c>
      <c r="D71" s="15">
        <v>1810</v>
      </c>
      <c r="E71" s="16">
        <v>0.26967592592592593</v>
      </c>
      <c r="F71" s="16">
        <v>0.2739699074074074</v>
      </c>
      <c r="G71" s="16">
        <v>0</v>
      </c>
      <c r="H71" s="37">
        <f t="shared" si="4"/>
        <v>0.004293981481481468</v>
      </c>
      <c r="I71" s="18">
        <v>1</v>
      </c>
      <c r="J71" s="18">
        <v>3</v>
      </c>
      <c r="K71" s="18">
        <v>0</v>
      </c>
      <c r="L71" s="18">
        <v>0</v>
      </c>
      <c r="M71" s="18">
        <v>3</v>
      </c>
      <c r="N71" s="15">
        <v>1</v>
      </c>
      <c r="O71" s="18">
        <f t="shared" si="5"/>
        <v>8</v>
      </c>
      <c r="P71" s="19">
        <v>0.00017361111111111112</v>
      </c>
      <c r="Q71" s="16">
        <f t="shared" si="6"/>
        <v>0.001388888888888889</v>
      </c>
      <c r="R71" s="16">
        <f t="shared" si="7"/>
        <v>0.005682870370370357</v>
      </c>
      <c r="S71" s="15">
        <v>59</v>
      </c>
      <c r="T71" s="20">
        <f>R70*100%/R12</f>
        <v>2.1397379912663803</v>
      </c>
      <c r="U71" s="15"/>
    </row>
    <row r="72" spans="1:21" s="38" customFormat="1" ht="9.75" customHeight="1">
      <c r="A72" s="36">
        <v>61</v>
      </c>
      <c r="B72" s="22" t="s">
        <v>234</v>
      </c>
      <c r="C72" s="23" t="s">
        <v>66</v>
      </c>
      <c r="D72" s="23">
        <v>1207</v>
      </c>
      <c r="E72" s="16">
        <v>0.032233796296296295</v>
      </c>
      <c r="F72" s="16">
        <v>0.036944444444444446</v>
      </c>
      <c r="G72" s="16">
        <v>0</v>
      </c>
      <c r="H72" s="37">
        <f t="shared" si="4"/>
        <v>0.004710648148148151</v>
      </c>
      <c r="I72" s="18">
        <v>3</v>
      </c>
      <c r="J72" s="18">
        <v>0</v>
      </c>
      <c r="K72" s="18">
        <v>0</v>
      </c>
      <c r="L72" s="18">
        <v>0</v>
      </c>
      <c r="M72" s="18">
        <v>3</v>
      </c>
      <c r="N72" s="15">
        <v>0</v>
      </c>
      <c r="O72" s="18">
        <f t="shared" si="5"/>
        <v>6</v>
      </c>
      <c r="P72" s="19">
        <v>0.00017361111111111112</v>
      </c>
      <c r="Q72" s="16">
        <f t="shared" si="6"/>
        <v>0.0010416666666666667</v>
      </c>
      <c r="R72" s="16">
        <f t="shared" si="7"/>
        <v>0.005752314814814818</v>
      </c>
      <c r="S72" s="15">
        <v>60</v>
      </c>
      <c r="T72" s="20">
        <f>R71*100%/R12</f>
        <v>2.144104803493443</v>
      </c>
      <c r="U72" s="15"/>
    </row>
    <row r="73" spans="1:21" s="38" customFormat="1" ht="9.75" customHeight="1">
      <c r="A73" s="36">
        <v>62</v>
      </c>
      <c r="B73" s="14" t="s">
        <v>235</v>
      </c>
      <c r="C73" s="15" t="s">
        <v>87</v>
      </c>
      <c r="D73" s="15">
        <v>1110</v>
      </c>
      <c r="E73" s="16">
        <v>0.17068287037037036</v>
      </c>
      <c r="F73" s="16">
        <v>0.1759375</v>
      </c>
      <c r="G73" s="16">
        <v>0</v>
      </c>
      <c r="H73" s="37">
        <f t="shared" si="4"/>
        <v>0.005254629629629637</v>
      </c>
      <c r="I73" s="18">
        <v>0</v>
      </c>
      <c r="J73" s="18">
        <v>3</v>
      </c>
      <c r="K73" s="18">
        <v>0</v>
      </c>
      <c r="L73" s="18">
        <v>0</v>
      </c>
      <c r="M73" s="18">
        <v>0</v>
      </c>
      <c r="N73" s="15"/>
      <c r="O73" s="18">
        <f t="shared" si="5"/>
        <v>3</v>
      </c>
      <c r="P73" s="19">
        <v>0.00017361111111111112</v>
      </c>
      <c r="Q73" s="16">
        <f t="shared" si="6"/>
        <v>0.0005208333333333333</v>
      </c>
      <c r="R73" s="16">
        <f t="shared" si="7"/>
        <v>0.00577546296296297</v>
      </c>
      <c r="S73" s="15">
        <v>61</v>
      </c>
      <c r="T73" s="20">
        <f>R72*100%/R12</f>
        <v>2.1703056768558944</v>
      </c>
      <c r="U73" s="15"/>
    </row>
    <row r="74" spans="1:21" s="38" customFormat="1" ht="9.75" customHeight="1">
      <c r="A74" s="36">
        <v>63</v>
      </c>
      <c r="B74" s="14" t="s">
        <v>236</v>
      </c>
      <c r="C74" s="15" t="s">
        <v>30</v>
      </c>
      <c r="D74" s="15">
        <v>809</v>
      </c>
      <c r="E74" s="16">
        <v>0.16828703703703704</v>
      </c>
      <c r="F74" s="16">
        <v>0.17332175925925927</v>
      </c>
      <c r="G74" s="16">
        <v>0</v>
      </c>
      <c r="H74" s="37">
        <f t="shared" si="4"/>
        <v>0.005034722222222232</v>
      </c>
      <c r="I74" s="18">
        <v>0</v>
      </c>
      <c r="J74" s="18">
        <v>1</v>
      </c>
      <c r="K74" s="18">
        <v>0</v>
      </c>
      <c r="L74" s="18">
        <v>1</v>
      </c>
      <c r="M74" s="18">
        <v>0</v>
      </c>
      <c r="N74" s="15">
        <v>3</v>
      </c>
      <c r="O74" s="18">
        <f t="shared" si="5"/>
        <v>5</v>
      </c>
      <c r="P74" s="19">
        <v>0.00017361111111111112</v>
      </c>
      <c r="Q74" s="16">
        <f t="shared" si="6"/>
        <v>0.0008680555555555556</v>
      </c>
      <c r="R74" s="16">
        <f t="shared" si="7"/>
        <v>0.005902777777777788</v>
      </c>
      <c r="S74" s="15">
        <v>62</v>
      </c>
      <c r="T74" s="20">
        <f>R73*100%/R12</f>
        <v>2.1790393013100444</v>
      </c>
      <c r="U74" s="15"/>
    </row>
    <row r="75" spans="1:21" s="38" customFormat="1" ht="9.75" customHeight="1">
      <c r="A75" s="36">
        <v>64</v>
      </c>
      <c r="B75" s="14" t="s">
        <v>237</v>
      </c>
      <c r="C75" s="15" t="s">
        <v>57</v>
      </c>
      <c r="D75" s="15">
        <v>210</v>
      </c>
      <c r="E75" s="16">
        <v>0.2810763888888889</v>
      </c>
      <c r="F75" s="16">
        <v>0.2858912037037037</v>
      </c>
      <c r="G75" s="16">
        <v>0</v>
      </c>
      <c r="H75" s="37">
        <f t="shared" si="4"/>
        <v>0.004814814814814772</v>
      </c>
      <c r="I75" s="18">
        <v>1</v>
      </c>
      <c r="J75" s="18">
        <v>0</v>
      </c>
      <c r="K75" s="18">
        <v>0</v>
      </c>
      <c r="L75" s="18">
        <v>6</v>
      </c>
      <c r="M75" s="18">
        <v>0</v>
      </c>
      <c r="N75" s="15">
        <v>0</v>
      </c>
      <c r="O75" s="18">
        <f t="shared" si="5"/>
        <v>7</v>
      </c>
      <c r="P75" s="19">
        <v>0.00017361111111111112</v>
      </c>
      <c r="Q75" s="16">
        <f t="shared" si="6"/>
        <v>0.0012152777777777778</v>
      </c>
      <c r="R75" s="16">
        <f t="shared" si="7"/>
        <v>0.00603009259259255</v>
      </c>
      <c r="S75" s="15">
        <v>63</v>
      </c>
      <c r="T75" s="20">
        <f>R74*100%/R12</f>
        <v>2.227074235807862</v>
      </c>
      <c r="U75" s="15"/>
    </row>
    <row r="76" spans="1:21" s="38" customFormat="1" ht="9.75" customHeight="1">
      <c r="A76" s="36">
        <v>65</v>
      </c>
      <c r="B76" s="14" t="s">
        <v>238</v>
      </c>
      <c r="C76" s="15" t="s">
        <v>123</v>
      </c>
      <c r="D76" s="15">
        <v>1307</v>
      </c>
      <c r="E76" s="16">
        <v>0.21834490740740742</v>
      </c>
      <c r="F76" s="16">
        <v>0.22438657407407406</v>
      </c>
      <c r="G76" s="16">
        <v>0</v>
      </c>
      <c r="H76" s="37">
        <f aca="true" t="shared" si="8" ref="H76:H107">F76-G76-E76</f>
        <v>0.00604166666666664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5">
        <v>0</v>
      </c>
      <c r="O76" s="18">
        <f aca="true" t="shared" si="9" ref="O76:O107">SUM(I76:N76)</f>
        <v>0</v>
      </c>
      <c r="P76" s="19">
        <v>0.00017361111111111112</v>
      </c>
      <c r="Q76" s="16">
        <f aca="true" t="shared" si="10" ref="Q76:Q107">P76*O76</f>
        <v>0</v>
      </c>
      <c r="R76" s="16">
        <f aca="true" t="shared" si="11" ref="R76:R107">Q76+H76</f>
        <v>0.00604166666666664</v>
      </c>
      <c r="S76" s="15">
        <v>64</v>
      </c>
      <c r="T76" s="20">
        <f>R75*100%/R12</f>
        <v>2.2751091703056585</v>
      </c>
      <c r="U76" s="15"/>
    </row>
    <row r="77" spans="1:21" s="38" customFormat="1" ht="9.75" customHeight="1">
      <c r="A77" s="36">
        <v>66</v>
      </c>
      <c r="B77" s="22" t="s">
        <v>239</v>
      </c>
      <c r="C77" s="23" t="s">
        <v>64</v>
      </c>
      <c r="D77" s="23">
        <v>407</v>
      </c>
      <c r="E77" s="16">
        <v>0.05364583333333334</v>
      </c>
      <c r="F77" s="16">
        <v>0.05831018518518519</v>
      </c>
      <c r="G77" s="16">
        <v>0</v>
      </c>
      <c r="H77" s="37">
        <f t="shared" si="8"/>
        <v>0.00466435185185185</v>
      </c>
      <c r="I77" s="18">
        <v>0</v>
      </c>
      <c r="J77" s="18">
        <v>0</v>
      </c>
      <c r="K77" s="18">
        <v>7</v>
      </c>
      <c r="L77" s="18">
        <v>1</v>
      </c>
      <c r="M77" s="18">
        <v>0</v>
      </c>
      <c r="N77" s="15">
        <v>0</v>
      </c>
      <c r="O77" s="18">
        <f t="shared" si="9"/>
        <v>8</v>
      </c>
      <c r="P77" s="19">
        <v>0.00017361111111111112</v>
      </c>
      <c r="Q77" s="16">
        <f t="shared" si="10"/>
        <v>0.001388888888888889</v>
      </c>
      <c r="R77" s="16">
        <f t="shared" si="11"/>
        <v>0.006053240740740739</v>
      </c>
      <c r="S77" s="15">
        <v>65</v>
      </c>
      <c r="T77" s="20">
        <f>R76*100%/R12</f>
        <v>2.279475982532739</v>
      </c>
      <c r="U77" s="15"/>
    </row>
    <row r="78" spans="1:21" s="38" customFormat="1" ht="9.75" customHeight="1">
      <c r="A78" s="36">
        <v>67</v>
      </c>
      <c r="B78" s="14" t="s">
        <v>240</v>
      </c>
      <c r="C78" s="15" t="s">
        <v>48</v>
      </c>
      <c r="D78" s="15">
        <v>1806</v>
      </c>
      <c r="E78" s="16">
        <v>0.2600694444444444</v>
      </c>
      <c r="F78" s="16">
        <v>0.26457175925925924</v>
      </c>
      <c r="G78" s="16">
        <v>0</v>
      </c>
      <c r="H78" s="37">
        <f t="shared" si="8"/>
        <v>0.004502314814814834</v>
      </c>
      <c r="I78" s="18">
        <v>2</v>
      </c>
      <c r="J78" s="18">
        <v>1</v>
      </c>
      <c r="K78" s="18">
        <v>0</v>
      </c>
      <c r="L78" s="18">
        <v>6</v>
      </c>
      <c r="M78" s="18">
        <v>0</v>
      </c>
      <c r="N78" s="15">
        <v>0</v>
      </c>
      <c r="O78" s="18">
        <f t="shared" si="9"/>
        <v>9</v>
      </c>
      <c r="P78" s="19">
        <v>0.00017361111111111112</v>
      </c>
      <c r="Q78" s="16">
        <f t="shared" si="10"/>
        <v>0.0015625</v>
      </c>
      <c r="R78" s="16">
        <f t="shared" si="11"/>
        <v>0.006064814814814834</v>
      </c>
      <c r="S78" s="15">
        <v>66</v>
      </c>
      <c r="T78" s="20">
        <f>R77*100%/R12</f>
        <v>2.2838427947598223</v>
      </c>
      <c r="U78" s="15"/>
    </row>
    <row r="79" spans="1:21" s="38" customFormat="1" ht="9.75" customHeight="1">
      <c r="A79" s="36">
        <v>68</v>
      </c>
      <c r="B79" s="14" t="s">
        <v>241</v>
      </c>
      <c r="C79" s="15" t="s">
        <v>48</v>
      </c>
      <c r="D79" s="15">
        <v>1807</v>
      </c>
      <c r="E79" s="16">
        <v>0.2625</v>
      </c>
      <c r="F79" s="16">
        <v>0.26827546296296295</v>
      </c>
      <c r="G79" s="16">
        <v>0</v>
      </c>
      <c r="H79" s="37">
        <f t="shared" si="8"/>
        <v>0.005775462962962941</v>
      </c>
      <c r="I79" s="18">
        <v>2</v>
      </c>
      <c r="J79" s="18">
        <v>0</v>
      </c>
      <c r="K79" s="18">
        <v>0</v>
      </c>
      <c r="L79" s="18">
        <v>0</v>
      </c>
      <c r="M79" s="18">
        <v>0</v>
      </c>
      <c r="N79" s="15">
        <v>0</v>
      </c>
      <c r="O79" s="18">
        <f t="shared" si="9"/>
        <v>2</v>
      </c>
      <c r="P79" s="19">
        <v>0.00017361111111111112</v>
      </c>
      <c r="Q79" s="16">
        <f t="shared" si="10"/>
        <v>0.00034722222222222224</v>
      </c>
      <c r="R79" s="16">
        <f t="shared" si="11"/>
        <v>0.0061226851851851625</v>
      </c>
      <c r="S79" s="15">
        <v>67</v>
      </c>
      <c r="T79" s="20">
        <f>R78*100%/R12</f>
        <v>2.2882096069869045</v>
      </c>
      <c r="U79" s="15"/>
    </row>
    <row r="80" spans="1:21" s="38" customFormat="1" ht="9.75" customHeight="1">
      <c r="A80" s="36">
        <v>69</v>
      </c>
      <c r="B80" s="14" t="s">
        <v>242</v>
      </c>
      <c r="C80" s="15" t="s">
        <v>48</v>
      </c>
      <c r="D80" s="15">
        <v>1809</v>
      </c>
      <c r="E80" s="16">
        <v>0.26765046296296297</v>
      </c>
      <c r="F80" s="16">
        <v>0.2729861111111111</v>
      </c>
      <c r="G80" s="16">
        <v>0</v>
      </c>
      <c r="H80" s="37">
        <f t="shared" si="8"/>
        <v>0.005335648148148131</v>
      </c>
      <c r="I80" s="18">
        <v>2</v>
      </c>
      <c r="J80" s="18">
        <v>0</v>
      </c>
      <c r="K80" s="18">
        <v>3</v>
      </c>
      <c r="L80" s="18">
        <v>0</v>
      </c>
      <c r="M80" s="18">
        <v>0</v>
      </c>
      <c r="N80" s="15">
        <v>0</v>
      </c>
      <c r="O80" s="18">
        <f t="shared" si="9"/>
        <v>5</v>
      </c>
      <c r="P80" s="19">
        <v>0.00017361111111111112</v>
      </c>
      <c r="Q80" s="16">
        <f t="shared" si="10"/>
        <v>0.0008680555555555556</v>
      </c>
      <c r="R80" s="16">
        <f t="shared" si="11"/>
        <v>0.006203703703703687</v>
      </c>
      <c r="S80" s="15">
        <v>68</v>
      </c>
      <c r="T80" s="20">
        <f>R79*100%/R12</f>
        <v>2.31004366812226</v>
      </c>
      <c r="U80" s="15"/>
    </row>
    <row r="81" spans="1:21" s="38" customFormat="1" ht="9.75" customHeight="1">
      <c r="A81" s="36">
        <v>70</v>
      </c>
      <c r="B81" s="14" t="s">
        <v>243</v>
      </c>
      <c r="C81" s="15" t="s">
        <v>30</v>
      </c>
      <c r="D81" s="15">
        <v>810</v>
      </c>
      <c r="E81" s="16">
        <v>0</v>
      </c>
      <c r="F81" s="16">
        <v>0.0051736111111111115</v>
      </c>
      <c r="G81" s="16">
        <v>0</v>
      </c>
      <c r="H81" s="37">
        <f t="shared" si="8"/>
        <v>0.0051736111111111115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5">
        <v>6</v>
      </c>
      <c r="O81" s="18">
        <f t="shared" si="9"/>
        <v>6</v>
      </c>
      <c r="P81" s="19">
        <v>0.00017361111111111112</v>
      </c>
      <c r="Q81" s="16">
        <f t="shared" si="10"/>
        <v>0.0010416666666666667</v>
      </c>
      <c r="R81" s="16">
        <f t="shared" si="11"/>
        <v>0.006215277777777778</v>
      </c>
      <c r="S81" s="15">
        <v>69</v>
      </c>
      <c r="T81" s="20">
        <f>R80*100%/R12</f>
        <v>2.3406113537117816</v>
      </c>
      <c r="U81" s="15"/>
    </row>
    <row r="82" spans="1:21" s="38" customFormat="1" ht="9.75" customHeight="1">
      <c r="A82" s="36">
        <v>71</v>
      </c>
      <c r="B82" s="14" t="s">
        <v>244</v>
      </c>
      <c r="C82" s="15" t="s">
        <v>115</v>
      </c>
      <c r="D82" s="15">
        <v>705</v>
      </c>
      <c r="E82" s="16">
        <v>0.23721064814814816</v>
      </c>
      <c r="F82" s="16">
        <v>0.24256944444444442</v>
      </c>
      <c r="G82" s="16">
        <v>0</v>
      </c>
      <c r="H82" s="37">
        <f t="shared" si="8"/>
        <v>0.005358796296296264</v>
      </c>
      <c r="I82" s="18">
        <v>1</v>
      </c>
      <c r="J82" s="18">
        <v>1</v>
      </c>
      <c r="K82" s="18">
        <v>0</v>
      </c>
      <c r="L82" s="18">
        <v>0</v>
      </c>
      <c r="M82" s="18">
        <v>0</v>
      </c>
      <c r="N82" s="15">
        <v>3</v>
      </c>
      <c r="O82" s="18">
        <f t="shared" si="9"/>
        <v>5</v>
      </c>
      <c r="P82" s="19">
        <v>0.00017361111111111112</v>
      </c>
      <c r="Q82" s="16">
        <f t="shared" si="10"/>
        <v>0.0008680555555555556</v>
      </c>
      <c r="R82" s="16">
        <f t="shared" si="11"/>
        <v>0.00622685185185182</v>
      </c>
      <c r="S82" s="15">
        <v>70</v>
      </c>
      <c r="T82" s="20">
        <f>R81*100%/R12</f>
        <v>2.3449781659388624</v>
      </c>
      <c r="U82" s="15"/>
    </row>
    <row r="83" spans="1:21" s="38" customFormat="1" ht="9.75" customHeight="1">
      <c r="A83" s="36">
        <v>72</v>
      </c>
      <c r="B83" s="22" t="s">
        <v>245</v>
      </c>
      <c r="C83" s="23" t="s">
        <v>89</v>
      </c>
      <c r="D83" s="23">
        <v>507</v>
      </c>
      <c r="E83" s="16">
        <v>0.014351851851851852</v>
      </c>
      <c r="F83" s="16">
        <v>0.020092592592592592</v>
      </c>
      <c r="G83" s="16">
        <v>0</v>
      </c>
      <c r="H83" s="37">
        <f t="shared" si="8"/>
        <v>0.005740740740740741</v>
      </c>
      <c r="I83" s="15">
        <v>2</v>
      </c>
      <c r="J83" s="15">
        <v>1</v>
      </c>
      <c r="K83" s="15">
        <v>0</v>
      </c>
      <c r="L83" s="15">
        <v>0</v>
      </c>
      <c r="M83" s="15">
        <v>0</v>
      </c>
      <c r="N83" s="15">
        <v>0</v>
      </c>
      <c r="O83" s="18">
        <f t="shared" si="9"/>
        <v>3</v>
      </c>
      <c r="P83" s="19">
        <v>0.00017361111111111112</v>
      </c>
      <c r="Q83" s="16">
        <f t="shared" si="10"/>
        <v>0.0005208333333333333</v>
      </c>
      <c r="R83" s="16">
        <f t="shared" si="11"/>
        <v>0.006261574074074074</v>
      </c>
      <c r="S83" s="15">
        <v>71</v>
      </c>
      <c r="T83" s="20">
        <f>R82*100%/R12</f>
        <v>2.3493449781659246</v>
      </c>
      <c r="U83" s="15"/>
    </row>
    <row r="84" spans="1:21" s="38" customFormat="1" ht="9.75" customHeight="1">
      <c r="A84" s="36">
        <v>73</v>
      </c>
      <c r="B84" s="14" t="s">
        <v>246</v>
      </c>
      <c r="C84" s="15" t="s">
        <v>110</v>
      </c>
      <c r="D84" s="15">
        <v>308</v>
      </c>
      <c r="E84" s="16">
        <v>0.19133101851851853</v>
      </c>
      <c r="F84" s="16">
        <v>0.19675925925925927</v>
      </c>
      <c r="G84" s="16">
        <v>0</v>
      </c>
      <c r="H84" s="37">
        <f t="shared" si="8"/>
        <v>0.005428240740740747</v>
      </c>
      <c r="I84" s="18">
        <v>3</v>
      </c>
      <c r="J84" s="18">
        <v>0</v>
      </c>
      <c r="K84" s="18">
        <v>0</v>
      </c>
      <c r="L84" s="18">
        <v>1</v>
      </c>
      <c r="M84" s="18">
        <v>0</v>
      </c>
      <c r="N84" s="15">
        <v>1</v>
      </c>
      <c r="O84" s="18">
        <f t="shared" si="9"/>
        <v>5</v>
      </c>
      <c r="P84" s="19">
        <v>0.00017361111111111112</v>
      </c>
      <c r="Q84" s="16">
        <f t="shared" si="10"/>
        <v>0.0008680555555555556</v>
      </c>
      <c r="R84" s="16">
        <f t="shared" si="11"/>
        <v>0.006296296296296303</v>
      </c>
      <c r="S84" s="15">
        <v>72</v>
      </c>
      <c r="T84" s="20">
        <f>R83*100%/R12</f>
        <v>2.362445414847159</v>
      </c>
      <c r="U84" s="15"/>
    </row>
    <row r="85" spans="1:21" s="38" customFormat="1" ht="9.75" customHeight="1">
      <c r="A85" s="36">
        <v>74</v>
      </c>
      <c r="B85" s="22" t="s">
        <v>247</v>
      </c>
      <c r="C85" s="23" t="s">
        <v>91</v>
      </c>
      <c r="D85" s="23">
        <v>2306</v>
      </c>
      <c r="E85" s="16">
        <v>0.09802083333333333</v>
      </c>
      <c r="F85" s="16">
        <v>0.10267361111111112</v>
      </c>
      <c r="G85" s="16">
        <v>0</v>
      </c>
      <c r="H85" s="37">
        <f t="shared" si="8"/>
        <v>0.0046527777777777835</v>
      </c>
      <c r="I85" s="18">
        <v>1</v>
      </c>
      <c r="J85" s="36">
        <v>0</v>
      </c>
      <c r="K85" s="18">
        <v>0</v>
      </c>
      <c r="L85" s="18">
        <v>6</v>
      </c>
      <c r="M85" s="18">
        <v>3</v>
      </c>
      <c r="N85" s="15">
        <v>0</v>
      </c>
      <c r="O85" s="18">
        <f t="shared" si="9"/>
        <v>10</v>
      </c>
      <c r="P85" s="19">
        <v>0.00017361111111111112</v>
      </c>
      <c r="Q85" s="16">
        <f t="shared" si="10"/>
        <v>0.0017361111111111112</v>
      </c>
      <c r="R85" s="16">
        <f t="shared" si="11"/>
        <v>0.0063888888888888945</v>
      </c>
      <c r="S85" s="15">
        <v>73</v>
      </c>
      <c r="T85" s="20">
        <f>R84*100%/R12</f>
        <v>2.3755458515283845</v>
      </c>
      <c r="U85" s="15"/>
    </row>
    <row r="86" spans="1:21" s="38" customFormat="1" ht="9.75" customHeight="1">
      <c r="A86" s="36">
        <v>75</v>
      </c>
      <c r="B86" s="14" t="s">
        <v>248</v>
      </c>
      <c r="C86" s="15" t="s">
        <v>115</v>
      </c>
      <c r="D86" s="15">
        <v>709</v>
      </c>
      <c r="E86" s="16">
        <v>0.2457175925925926</v>
      </c>
      <c r="F86" s="16">
        <v>0.2515277777777778</v>
      </c>
      <c r="G86" s="16">
        <v>0</v>
      </c>
      <c r="H86" s="37">
        <f t="shared" si="8"/>
        <v>0.005810185185185196</v>
      </c>
      <c r="I86" s="18">
        <v>2</v>
      </c>
      <c r="J86" s="18">
        <v>1</v>
      </c>
      <c r="K86" s="18">
        <v>0</v>
      </c>
      <c r="L86" s="18">
        <v>0</v>
      </c>
      <c r="M86" s="18">
        <v>0</v>
      </c>
      <c r="N86" s="15">
        <v>1</v>
      </c>
      <c r="O86" s="18">
        <f t="shared" si="9"/>
        <v>4</v>
      </c>
      <c r="P86" s="19">
        <v>0.00017361111111111112</v>
      </c>
      <c r="Q86" s="16">
        <f t="shared" si="10"/>
        <v>0.0006944444444444445</v>
      </c>
      <c r="R86" s="16">
        <f t="shared" si="11"/>
        <v>0.006504629629629641</v>
      </c>
      <c r="S86" s="15">
        <v>74</v>
      </c>
      <c r="T86" s="20">
        <f>R85*100%/R12</f>
        <v>2.410480349344978</v>
      </c>
      <c r="U86" s="15"/>
    </row>
    <row r="87" spans="1:21" s="38" customFormat="1" ht="9.75" customHeight="1">
      <c r="A87" s="36">
        <v>76</v>
      </c>
      <c r="B87" s="14" t="s">
        <v>249</v>
      </c>
      <c r="C87" s="15" t="s">
        <v>110</v>
      </c>
      <c r="D87" s="15">
        <v>309</v>
      </c>
      <c r="E87" s="16">
        <v>0.19375</v>
      </c>
      <c r="F87" s="16">
        <v>0.1991087962962963</v>
      </c>
      <c r="G87" s="16">
        <v>0</v>
      </c>
      <c r="H87" s="37">
        <f t="shared" si="8"/>
        <v>0.005358796296296292</v>
      </c>
      <c r="I87" s="18">
        <v>0</v>
      </c>
      <c r="J87" s="18">
        <v>6</v>
      </c>
      <c r="K87" s="18">
        <v>0</v>
      </c>
      <c r="L87" s="18">
        <v>1</v>
      </c>
      <c r="M87" s="18">
        <v>0</v>
      </c>
      <c r="N87" s="15">
        <v>0</v>
      </c>
      <c r="O87" s="18">
        <f t="shared" si="9"/>
        <v>7</v>
      </c>
      <c r="P87" s="19">
        <v>0.00017361111111111112</v>
      </c>
      <c r="Q87" s="16">
        <f t="shared" si="10"/>
        <v>0.0012152777777777778</v>
      </c>
      <c r="R87" s="16">
        <f t="shared" si="11"/>
        <v>0.00657407407407407</v>
      </c>
      <c r="S87" s="15">
        <v>75</v>
      </c>
      <c r="T87" s="20">
        <f>R86*100%/R12</f>
        <v>2.454148471615722</v>
      </c>
      <c r="U87" s="15"/>
    </row>
    <row r="88" spans="1:21" s="38" customFormat="1" ht="9.75" customHeight="1">
      <c r="A88" s="36">
        <v>77</v>
      </c>
      <c r="B88" s="14" t="s">
        <v>250</v>
      </c>
      <c r="C88" s="15" t="s">
        <v>119</v>
      </c>
      <c r="D88" s="15">
        <v>1708</v>
      </c>
      <c r="E88" s="16">
        <v>0.12575231481481483</v>
      </c>
      <c r="F88" s="16">
        <v>0.13011574074074075</v>
      </c>
      <c r="G88" s="16">
        <v>0</v>
      </c>
      <c r="H88" s="37">
        <f t="shared" si="8"/>
        <v>0.004363425925925923</v>
      </c>
      <c r="I88" s="18">
        <v>0</v>
      </c>
      <c r="J88" s="18">
        <v>3</v>
      </c>
      <c r="K88" s="18">
        <v>3</v>
      </c>
      <c r="L88" s="18">
        <v>0</v>
      </c>
      <c r="M88" s="18">
        <v>1</v>
      </c>
      <c r="N88" s="15">
        <v>6</v>
      </c>
      <c r="O88" s="18">
        <f t="shared" si="9"/>
        <v>13</v>
      </c>
      <c r="P88" s="19">
        <v>0.00017361111111111112</v>
      </c>
      <c r="Q88" s="16">
        <f t="shared" si="10"/>
        <v>0.0022569444444444447</v>
      </c>
      <c r="R88" s="16">
        <f t="shared" si="11"/>
        <v>0.0066203703703703685</v>
      </c>
      <c r="S88" s="15">
        <v>76</v>
      </c>
      <c r="T88" s="20">
        <f>R87*100%/R12</f>
        <v>2.480349344978162</v>
      </c>
      <c r="U88" s="15"/>
    </row>
    <row r="89" spans="1:21" s="38" customFormat="1" ht="9.75" customHeight="1">
      <c r="A89" s="36">
        <v>78</v>
      </c>
      <c r="B89" s="22" t="s">
        <v>251</v>
      </c>
      <c r="C89" s="23" t="s">
        <v>89</v>
      </c>
      <c r="D89" s="23">
        <v>508</v>
      </c>
      <c r="E89" s="16">
        <v>0.016666666666666666</v>
      </c>
      <c r="F89" s="16">
        <v>0.0215625</v>
      </c>
      <c r="G89" s="16">
        <v>0</v>
      </c>
      <c r="H89" s="37">
        <f t="shared" si="8"/>
        <v>0.004895833333333332</v>
      </c>
      <c r="I89" s="15">
        <v>2</v>
      </c>
      <c r="J89" s="15">
        <v>1</v>
      </c>
      <c r="K89" s="15">
        <v>1</v>
      </c>
      <c r="L89" s="15">
        <v>0</v>
      </c>
      <c r="M89" s="15">
        <v>0</v>
      </c>
      <c r="N89" s="15">
        <v>6</v>
      </c>
      <c r="O89" s="18">
        <f t="shared" si="9"/>
        <v>10</v>
      </c>
      <c r="P89" s="19">
        <v>0.00017361111111111112</v>
      </c>
      <c r="Q89" s="16">
        <f t="shared" si="10"/>
        <v>0.0017361111111111112</v>
      </c>
      <c r="R89" s="16">
        <f t="shared" si="11"/>
        <v>0.006631944444444443</v>
      </c>
      <c r="S89" s="15">
        <v>77</v>
      </c>
      <c r="T89" s="20">
        <f>R88*100%/R12</f>
        <v>2.49781659388646</v>
      </c>
      <c r="U89" s="15"/>
    </row>
    <row r="90" spans="1:21" s="38" customFormat="1" ht="9.75" customHeight="1">
      <c r="A90" s="36">
        <v>79</v>
      </c>
      <c r="B90" s="22" t="s">
        <v>252</v>
      </c>
      <c r="C90" s="23" t="s">
        <v>91</v>
      </c>
      <c r="D90" s="23">
        <v>2310</v>
      </c>
      <c r="E90" s="16">
        <v>0.10914351851851851</v>
      </c>
      <c r="F90" s="16">
        <v>0.11563657407407407</v>
      </c>
      <c r="G90" s="16">
        <v>0</v>
      </c>
      <c r="H90" s="37">
        <f t="shared" si="8"/>
        <v>0.0064930555555555575</v>
      </c>
      <c r="I90" s="18">
        <v>0</v>
      </c>
      <c r="J90" s="18">
        <v>0</v>
      </c>
      <c r="K90" s="18">
        <v>0</v>
      </c>
      <c r="L90" s="18">
        <v>1</v>
      </c>
      <c r="M90" s="18">
        <v>0</v>
      </c>
      <c r="N90" s="15">
        <v>0</v>
      </c>
      <c r="O90" s="18">
        <f t="shared" si="9"/>
        <v>1</v>
      </c>
      <c r="P90" s="19">
        <v>0.00017361111111111112</v>
      </c>
      <c r="Q90" s="16">
        <f t="shared" si="10"/>
        <v>0.00017361111111111112</v>
      </c>
      <c r="R90" s="16">
        <f t="shared" si="11"/>
        <v>0.006666666666666669</v>
      </c>
      <c r="S90" s="15">
        <v>78</v>
      </c>
      <c r="T90" s="20">
        <f>R89*100%/R12</f>
        <v>2.502183406113534</v>
      </c>
      <c r="U90" s="15"/>
    </row>
    <row r="91" spans="1:21" s="38" customFormat="1" ht="9.75" customHeight="1">
      <c r="A91" s="36">
        <v>80</v>
      </c>
      <c r="B91" s="14" t="s">
        <v>253</v>
      </c>
      <c r="C91" s="15" t="s">
        <v>57</v>
      </c>
      <c r="D91" s="15">
        <v>209</v>
      </c>
      <c r="E91" s="16">
        <v>0.2792824074074074</v>
      </c>
      <c r="F91" s="16">
        <v>0.28489583333333335</v>
      </c>
      <c r="G91" s="16">
        <v>0</v>
      </c>
      <c r="H91" s="37">
        <f t="shared" si="8"/>
        <v>0.005613425925925952</v>
      </c>
      <c r="I91" s="18">
        <v>1</v>
      </c>
      <c r="J91" s="18">
        <v>3</v>
      </c>
      <c r="K91" s="18">
        <v>0</v>
      </c>
      <c r="L91" s="18">
        <v>0</v>
      </c>
      <c r="M91" s="18">
        <v>3</v>
      </c>
      <c r="N91" s="15">
        <v>0</v>
      </c>
      <c r="O91" s="18">
        <f t="shared" si="9"/>
        <v>7</v>
      </c>
      <c r="P91" s="19">
        <v>0.00017361111111111112</v>
      </c>
      <c r="Q91" s="16">
        <f t="shared" si="10"/>
        <v>0.0012152777777777778</v>
      </c>
      <c r="R91" s="16">
        <f t="shared" si="11"/>
        <v>0.00682870370370373</v>
      </c>
      <c r="S91" s="15">
        <v>79</v>
      </c>
      <c r="T91" s="20">
        <f>R90*100%/R12</f>
        <v>2.515283842794758</v>
      </c>
      <c r="U91" s="15"/>
    </row>
    <row r="92" spans="1:21" s="38" customFormat="1" ht="9.75" customHeight="1">
      <c r="A92" s="36">
        <v>81</v>
      </c>
      <c r="B92" s="14" t="s">
        <v>254</v>
      </c>
      <c r="C92" s="15" t="s">
        <v>112</v>
      </c>
      <c r="D92" s="15">
        <v>2006</v>
      </c>
      <c r="E92" s="16">
        <v>0.2576388888888889</v>
      </c>
      <c r="F92" s="16">
        <v>0.2638657407407407</v>
      </c>
      <c r="G92" s="16">
        <v>0</v>
      </c>
      <c r="H92" s="37">
        <f t="shared" si="8"/>
        <v>0.006226851851851789</v>
      </c>
      <c r="I92" s="18">
        <v>3</v>
      </c>
      <c r="J92" s="18">
        <v>1</v>
      </c>
      <c r="K92" s="18">
        <v>0</v>
      </c>
      <c r="L92" s="18">
        <v>0</v>
      </c>
      <c r="M92" s="18">
        <v>0</v>
      </c>
      <c r="N92" s="15">
        <v>0</v>
      </c>
      <c r="O92" s="18">
        <f t="shared" si="9"/>
        <v>4</v>
      </c>
      <c r="P92" s="19">
        <v>0.00017361111111111112</v>
      </c>
      <c r="Q92" s="16">
        <f t="shared" si="10"/>
        <v>0.0006944444444444445</v>
      </c>
      <c r="R92" s="16">
        <f t="shared" si="11"/>
        <v>0.006921296296296234</v>
      </c>
      <c r="S92" s="15">
        <v>80</v>
      </c>
      <c r="T92" s="20">
        <f>R91*100%/R12</f>
        <v>2.5764192139738067</v>
      </c>
      <c r="U92" s="15"/>
    </row>
    <row r="93" spans="1:21" s="38" customFormat="1" ht="9.75" customHeight="1">
      <c r="A93" s="36">
        <v>82</v>
      </c>
      <c r="B93" s="14" t="s">
        <v>255</v>
      </c>
      <c r="C93" s="15" t="s">
        <v>110</v>
      </c>
      <c r="D93" s="15">
        <v>307</v>
      </c>
      <c r="E93" s="16">
        <v>0.18547453703703706</v>
      </c>
      <c r="F93" s="16">
        <v>0.19106481481481483</v>
      </c>
      <c r="G93" s="16">
        <v>0</v>
      </c>
      <c r="H93" s="37">
        <f t="shared" si="8"/>
        <v>0.0055902777777777635</v>
      </c>
      <c r="I93" s="18">
        <v>1</v>
      </c>
      <c r="J93" s="18">
        <v>0</v>
      </c>
      <c r="K93" s="18">
        <v>0</v>
      </c>
      <c r="L93" s="18">
        <v>4</v>
      </c>
      <c r="M93" s="18">
        <v>0</v>
      </c>
      <c r="N93" s="15">
        <v>3</v>
      </c>
      <c r="O93" s="18">
        <f t="shared" si="9"/>
        <v>8</v>
      </c>
      <c r="P93" s="19">
        <v>0.00017361111111111112</v>
      </c>
      <c r="Q93" s="16">
        <f t="shared" si="10"/>
        <v>0.001388888888888889</v>
      </c>
      <c r="R93" s="16">
        <f t="shared" si="11"/>
        <v>0.006979166666666653</v>
      </c>
      <c r="S93" s="15">
        <v>81</v>
      </c>
      <c r="T93" s="20">
        <f>R92*100%/R12</f>
        <v>2.611353711790367</v>
      </c>
      <c r="U93" s="15"/>
    </row>
    <row r="94" spans="1:21" s="38" customFormat="1" ht="9.75" customHeight="1">
      <c r="A94" s="36">
        <v>83</v>
      </c>
      <c r="B94" s="22" t="s">
        <v>256</v>
      </c>
      <c r="C94" s="23" t="s">
        <v>121</v>
      </c>
      <c r="D94" s="23">
        <v>2209</v>
      </c>
      <c r="E94" s="16">
        <v>0.0782638888888889</v>
      </c>
      <c r="F94" s="16">
        <v>0.0844212962962963</v>
      </c>
      <c r="G94" s="16">
        <v>0</v>
      </c>
      <c r="H94" s="37">
        <f t="shared" si="8"/>
        <v>0.006157407407407403</v>
      </c>
      <c r="I94" s="18">
        <v>2</v>
      </c>
      <c r="J94" s="18">
        <v>0</v>
      </c>
      <c r="K94" s="18">
        <v>0</v>
      </c>
      <c r="L94" s="18">
        <v>3</v>
      </c>
      <c r="M94" s="18">
        <v>0</v>
      </c>
      <c r="N94" s="15">
        <v>0</v>
      </c>
      <c r="O94" s="18">
        <f t="shared" si="9"/>
        <v>5</v>
      </c>
      <c r="P94" s="19">
        <v>0.00017361111111111112</v>
      </c>
      <c r="Q94" s="16">
        <f t="shared" si="10"/>
        <v>0.0008680555555555556</v>
      </c>
      <c r="R94" s="16">
        <f t="shared" si="11"/>
        <v>0.007025462962962959</v>
      </c>
      <c r="S94" s="15">
        <v>82</v>
      </c>
      <c r="T94" s="20">
        <f>R93*100%/R12</f>
        <v>2.6331877729257562</v>
      </c>
      <c r="U94" s="15"/>
    </row>
    <row r="95" spans="1:21" s="38" customFormat="1" ht="9.75" customHeight="1">
      <c r="A95" s="36">
        <v>84</v>
      </c>
      <c r="B95" s="22" t="s">
        <v>257</v>
      </c>
      <c r="C95" s="23" t="s">
        <v>44</v>
      </c>
      <c r="D95" s="23">
        <v>1406</v>
      </c>
      <c r="E95" s="16">
        <v>0.032233796296296295</v>
      </c>
      <c r="F95" s="16">
        <v>0.03774305555555556</v>
      </c>
      <c r="G95" s="16">
        <v>0</v>
      </c>
      <c r="H95" s="37">
        <f t="shared" si="8"/>
        <v>0.005509259259259262</v>
      </c>
      <c r="I95" s="18">
        <v>1</v>
      </c>
      <c r="J95" s="18">
        <v>1</v>
      </c>
      <c r="K95" s="18">
        <v>0</v>
      </c>
      <c r="L95" s="18">
        <v>4</v>
      </c>
      <c r="M95" s="18">
        <v>3</v>
      </c>
      <c r="N95" s="15">
        <v>0</v>
      </c>
      <c r="O95" s="18">
        <f t="shared" si="9"/>
        <v>9</v>
      </c>
      <c r="P95" s="19">
        <v>0.00017361111111111112</v>
      </c>
      <c r="Q95" s="16">
        <f t="shared" si="10"/>
        <v>0.0015625</v>
      </c>
      <c r="R95" s="16">
        <f t="shared" si="11"/>
        <v>0.007071759259259262</v>
      </c>
      <c r="S95" s="15">
        <v>83</v>
      </c>
      <c r="T95" s="20">
        <f>R94*100%/R12</f>
        <v>2.650655021834057</v>
      </c>
      <c r="U95" s="15"/>
    </row>
    <row r="96" spans="1:21" s="38" customFormat="1" ht="9.75" customHeight="1">
      <c r="A96" s="36">
        <v>85</v>
      </c>
      <c r="B96" s="14" t="s">
        <v>258</v>
      </c>
      <c r="C96" s="15" t="s">
        <v>141</v>
      </c>
      <c r="D96" s="15">
        <v>2409</v>
      </c>
      <c r="E96" s="16">
        <v>0.20018518518518516</v>
      </c>
      <c r="F96" s="16">
        <v>0.20652777777777778</v>
      </c>
      <c r="G96" s="16">
        <v>0</v>
      </c>
      <c r="H96" s="37">
        <f t="shared" si="8"/>
        <v>0.006342592592592622</v>
      </c>
      <c r="I96" s="18">
        <v>2</v>
      </c>
      <c r="J96" s="18">
        <v>4</v>
      </c>
      <c r="K96" s="18">
        <v>0</v>
      </c>
      <c r="L96" s="18">
        <v>0</v>
      </c>
      <c r="M96" s="18">
        <v>0</v>
      </c>
      <c r="N96" s="15">
        <v>0</v>
      </c>
      <c r="O96" s="18">
        <f t="shared" si="9"/>
        <v>6</v>
      </c>
      <c r="P96" s="19">
        <v>0.00017361111111111112</v>
      </c>
      <c r="Q96" s="16">
        <f t="shared" si="10"/>
        <v>0.0010416666666666667</v>
      </c>
      <c r="R96" s="16">
        <f t="shared" si="11"/>
        <v>0.007384259259259288</v>
      </c>
      <c r="S96" s="15">
        <v>84</v>
      </c>
      <c r="T96" s="20">
        <f>R95*100%/R12</f>
        <v>2.6681222707423564</v>
      </c>
      <c r="U96" s="15"/>
    </row>
    <row r="97" spans="1:21" s="38" customFormat="1" ht="9.75" customHeight="1">
      <c r="A97" s="36">
        <v>86</v>
      </c>
      <c r="B97" s="22" t="s">
        <v>259</v>
      </c>
      <c r="C97" s="23" t="s">
        <v>121</v>
      </c>
      <c r="D97" s="23">
        <v>2205</v>
      </c>
      <c r="E97" s="16">
        <v>0.06546296296296296</v>
      </c>
      <c r="F97" s="16">
        <v>0.07210648148148148</v>
      </c>
      <c r="G97" s="16">
        <v>0</v>
      </c>
      <c r="H97" s="37">
        <f t="shared" si="8"/>
        <v>0.006643518518518521</v>
      </c>
      <c r="I97" s="18">
        <v>2</v>
      </c>
      <c r="J97" s="18">
        <v>1</v>
      </c>
      <c r="K97" s="18">
        <v>0</v>
      </c>
      <c r="L97" s="18">
        <v>0</v>
      </c>
      <c r="M97" s="18">
        <v>0</v>
      </c>
      <c r="N97" s="15">
        <v>4</v>
      </c>
      <c r="O97" s="18">
        <f t="shared" si="9"/>
        <v>7</v>
      </c>
      <c r="P97" s="19">
        <v>0.00017361111111111112</v>
      </c>
      <c r="Q97" s="16">
        <f t="shared" si="10"/>
        <v>0.0012152777777777778</v>
      </c>
      <c r="R97" s="16">
        <f t="shared" si="11"/>
        <v>0.007858796296296298</v>
      </c>
      <c r="S97" s="15">
        <v>85</v>
      </c>
      <c r="T97" s="20">
        <f>R96*100%/R12</f>
        <v>2.7860262008733705</v>
      </c>
      <c r="U97" s="15"/>
    </row>
    <row r="98" spans="1:21" s="38" customFormat="1" ht="9.75" customHeight="1">
      <c r="A98" s="36">
        <v>87</v>
      </c>
      <c r="B98" s="14" t="s">
        <v>260</v>
      </c>
      <c r="C98" s="15" t="s">
        <v>112</v>
      </c>
      <c r="D98" s="15">
        <v>2009</v>
      </c>
      <c r="E98" s="16">
        <v>0.26516203703703706</v>
      </c>
      <c r="F98" s="16">
        <v>0.2720138888888889</v>
      </c>
      <c r="G98" s="16">
        <v>0</v>
      </c>
      <c r="H98" s="37">
        <f t="shared" si="8"/>
        <v>0.006851851851851831</v>
      </c>
      <c r="I98" s="18">
        <v>7</v>
      </c>
      <c r="J98" s="18">
        <v>0</v>
      </c>
      <c r="K98" s="18">
        <v>0</v>
      </c>
      <c r="L98" s="18">
        <v>0</v>
      </c>
      <c r="M98" s="18">
        <v>0</v>
      </c>
      <c r="N98" s="15">
        <v>1</v>
      </c>
      <c r="O98" s="18">
        <f t="shared" si="9"/>
        <v>8</v>
      </c>
      <c r="P98" s="19">
        <v>0.00017361111111111112</v>
      </c>
      <c r="Q98" s="16">
        <f t="shared" si="10"/>
        <v>0.001388888888888889</v>
      </c>
      <c r="R98" s="16">
        <f t="shared" si="11"/>
        <v>0.00824074074074072</v>
      </c>
      <c r="S98" s="15">
        <v>86</v>
      </c>
      <c r="T98" s="20">
        <f>R97*100%/R12</f>
        <v>2.965065502183404</v>
      </c>
      <c r="U98" s="15"/>
    </row>
    <row r="99" spans="1:21" s="38" customFormat="1" ht="9.75" customHeight="1">
      <c r="A99" s="36">
        <v>88</v>
      </c>
      <c r="B99" s="22" t="s">
        <v>261</v>
      </c>
      <c r="C99" s="23" t="s">
        <v>91</v>
      </c>
      <c r="D99" s="23">
        <v>2307</v>
      </c>
      <c r="E99" s="16">
        <v>0.10037037037037037</v>
      </c>
      <c r="F99" s="16">
        <v>0.10729166666666667</v>
      </c>
      <c r="G99" s="16">
        <v>0</v>
      </c>
      <c r="H99" s="37">
        <f t="shared" si="8"/>
        <v>0.0069212962962963</v>
      </c>
      <c r="I99" s="18">
        <v>3</v>
      </c>
      <c r="J99" s="36">
        <v>4</v>
      </c>
      <c r="K99" s="18">
        <v>0</v>
      </c>
      <c r="L99" s="18">
        <v>1</v>
      </c>
      <c r="M99" s="18">
        <v>0</v>
      </c>
      <c r="N99" s="15">
        <v>0</v>
      </c>
      <c r="O99" s="18">
        <f t="shared" si="9"/>
        <v>8</v>
      </c>
      <c r="P99" s="19">
        <v>0.00017361111111111112</v>
      </c>
      <c r="Q99" s="16">
        <f t="shared" si="10"/>
        <v>0.001388888888888889</v>
      </c>
      <c r="R99" s="16">
        <f t="shared" si="11"/>
        <v>0.00831018518518519</v>
      </c>
      <c r="S99" s="15">
        <v>87</v>
      </c>
      <c r="T99" s="20">
        <f>R98*100%/R12</f>
        <v>3.109170305676845</v>
      </c>
      <c r="U99" s="15"/>
    </row>
    <row r="100" spans="1:21" s="38" customFormat="1" ht="9.75" customHeight="1">
      <c r="A100" s="36">
        <v>89</v>
      </c>
      <c r="B100" s="14" t="s">
        <v>262</v>
      </c>
      <c r="C100" s="15" t="s">
        <v>123</v>
      </c>
      <c r="D100" s="15">
        <v>1306</v>
      </c>
      <c r="E100" s="16">
        <v>0.21597222222222223</v>
      </c>
      <c r="F100" s="16">
        <v>0.22349537037037037</v>
      </c>
      <c r="G100" s="16">
        <v>0</v>
      </c>
      <c r="H100" s="37">
        <f t="shared" si="8"/>
        <v>0.00752314814814814</v>
      </c>
      <c r="I100" s="18">
        <v>3</v>
      </c>
      <c r="J100" s="18">
        <v>0</v>
      </c>
      <c r="K100" s="18">
        <v>1</v>
      </c>
      <c r="L100" s="18">
        <v>0</v>
      </c>
      <c r="M100" s="18">
        <v>0</v>
      </c>
      <c r="N100" s="15">
        <v>1</v>
      </c>
      <c r="O100" s="18">
        <f t="shared" si="9"/>
        <v>5</v>
      </c>
      <c r="P100" s="19">
        <v>0.00017361111111111112</v>
      </c>
      <c r="Q100" s="16">
        <f t="shared" si="10"/>
        <v>0.0008680555555555556</v>
      </c>
      <c r="R100" s="16">
        <f t="shared" si="11"/>
        <v>0.008391203703703696</v>
      </c>
      <c r="S100" s="15">
        <v>88</v>
      </c>
      <c r="T100" s="20">
        <f>R99*100%/R12</f>
        <v>3.1353711790393</v>
      </c>
      <c r="U100" s="15"/>
    </row>
    <row r="101" spans="1:21" s="38" customFormat="1" ht="9.75" customHeight="1">
      <c r="A101" s="36">
        <v>90</v>
      </c>
      <c r="B101" s="14" t="s">
        <v>263</v>
      </c>
      <c r="C101" s="15" t="s">
        <v>119</v>
      </c>
      <c r="D101" s="15">
        <v>1706</v>
      </c>
      <c r="E101" s="16">
        <v>0.11875</v>
      </c>
      <c r="F101" s="16">
        <v>0.12583333333333332</v>
      </c>
      <c r="G101" s="16">
        <v>0</v>
      </c>
      <c r="H101" s="37">
        <f t="shared" si="8"/>
        <v>0.00708333333333333</v>
      </c>
      <c r="I101" s="18">
        <v>1</v>
      </c>
      <c r="J101" s="18">
        <v>1</v>
      </c>
      <c r="K101" s="18">
        <v>1</v>
      </c>
      <c r="L101" s="18">
        <v>3</v>
      </c>
      <c r="M101" s="18">
        <v>1</v>
      </c>
      <c r="N101" s="15">
        <v>1</v>
      </c>
      <c r="O101" s="18">
        <f t="shared" si="9"/>
        <v>8</v>
      </c>
      <c r="P101" s="19">
        <v>0.00017361111111111112</v>
      </c>
      <c r="Q101" s="16">
        <f t="shared" si="10"/>
        <v>0.001388888888888889</v>
      </c>
      <c r="R101" s="16">
        <f t="shared" si="11"/>
        <v>0.00847222222222222</v>
      </c>
      <c r="S101" s="15">
        <v>89</v>
      </c>
      <c r="T101" s="20">
        <f>R116*100%/R12</f>
        <v>3.135371179039304</v>
      </c>
      <c r="U101" s="15"/>
    </row>
    <row r="102" spans="1:21" s="38" customFormat="1" ht="9.75" customHeight="1">
      <c r="A102" s="36">
        <v>91</v>
      </c>
      <c r="B102" s="22" t="s">
        <v>264</v>
      </c>
      <c r="C102" s="23" t="s">
        <v>91</v>
      </c>
      <c r="D102" s="23">
        <v>2309</v>
      </c>
      <c r="E102" s="16">
        <v>0.10590277777777778</v>
      </c>
      <c r="F102" s="16">
        <v>0.11309027777777779</v>
      </c>
      <c r="G102" s="16">
        <v>0</v>
      </c>
      <c r="H102" s="37">
        <f t="shared" si="8"/>
        <v>0.007187500000000013</v>
      </c>
      <c r="I102" s="18">
        <v>4</v>
      </c>
      <c r="J102" s="18">
        <v>1</v>
      </c>
      <c r="K102" s="18">
        <v>1</v>
      </c>
      <c r="L102" s="18">
        <v>1</v>
      </c>
      <c r="M102" s="18">
        <v>0</v>
      </c>
      <c r="N102" s="15">
        <v>1</v>
      </c>
      <c r="O102" s="18">
        <f t="shared" si="9"/>
        <v>8</v>
      </c>
      <c r="P102" s="19">
        <v>0.00017361111111111112</v>
      </c>
      <c r="Q102" s="16">
        <f t="shared" si="10"/>
        <v>0.001388888888888889</v>
      </c>
      <c r="R102" s="16">
        <f t="shared" si="11"/>
        <v>0.008576388888888902</v>
      </c>
      <c r="S102" s="15">
        <v>90</v>
      </c>
      <c r="T102" s="20">
        <f>R117*100%/R12</f>
        <v>3.528384279475985</v>
      </c>
      <c r="U102" s="15"/>
    </row>
    <row r="103" spans="1:21" s="38" customFormat="1" ht="9.75" customHeight="1">
      <c r="A103" s="36">
        <v>92</v>
      </c>
      <c r="B103" s="14" t="s">
        <v>265</v>
      </c>
      <c r="C103" s="15" t="s">
        <v>112</v>
      </c>
      <c r="D103" s="15">
        <v>2007</v>
      </c>
      <c r="E103" s="16">
        <v>0.2600694444444444</v>
      </c>
      <c r="F103" s="16">
        <v>0.2679398148148148</v>
      </c>
      <c r="G103" s="16">
        <v>0</v>
      </c>
      <c r="H103" s="37">
        <f t="shared" si="8"/>
        <v>0.007870370370370416</v>
      </c>
      <c r="I103" s="18">
        <v>2</v>
      </c>
      <c r="J103" s="18">
        <v>3</v>
      </c>
      <c r="K103" s="18">
        <v>0</v>
      </c>
      <c r="L103" s="18">
        <v>0</v>
      </c>
      <c r="M103" s="18">
        <v>0</v>
      </c>
      <c r="N103" s="15">
        <v>0</v>
      </c>
      <c r="O103" s="18">
        <f t="shared" si="9"/>
        <v>5</v>
      </c>
      <c r="P103" s="19">
        <v>0.00017361111111111112</v>
      </c>
      <c r="Q103" s="16">
        <f t="shared" si="10"/>
        <v>0.0008680555555555556</v>
      </c>
      <c r="R103" s="16">
        <f t="shared" si="11"/>
        <v>0.008738425925925972</v>
      </c>
      <c r="S103" s="15">
        <v>91</v>
      </c>
      <c r="T103" s="20">
        <f>R100*100%/R12</f>
        <v>3.165938864628815</v>
      </c>
      <c r="U103" s="15"/>
    </row>
    <row r="104" spans="1:21" s="38" customFormat="1" ht="9.75" customHeight="1">
      <c r="A104" s="36">
        <v>93</v>
      </c>
      <c r="B104" s="14" t="s">
        <v>266</v>
      </c>
      <c r="C104" s="15" t="s">
        <v>123</v>
      </c>
      <c r="D104" s="15">
        <v>1308</v>
      </c>
      <c r="E104" s="16">
        <v>0.22083333333333333</v>
      </c>
      <c r="F104" s="16">
        <v>0.22844907407407408</v>
      </c>
      <c r="G104" s="16">
        <v>0</v>
      </c>
      <c r="H104" s="37">
        <f t="shared" si="8"/>
        <v>0.007615740740740756</v>
      </c>
      <c r="I104" s="18">
        <v>0</v>
      </c>
      <c r="J104" s="18">
        <v>2</v>
      </c>
      <c r="K104" s="18">
        <v>0</v>
      </c>
      <c r="L104" s="18">
        <v>1</v>
      </c>
      <c r="M104" s="18">
        <v>0</v>
      </c>
      <c r="N104" s="15">
        <v>4</v>
      </c>
      <c r="O104" s="18">
        <f t="shared" si="9"/>
        <v>7</v>
      </c>
      <c r="P104" s="19">
        <v>0.00017361111111111112</v>
      </c>
      <c r="Q104" s="16">
        <f t="shared" si="10"/>
        <v>0.0012152777777777778</v>
      </c>
      <c r="R104" s="16">
        <f t="shared" si="11"/>
        <v>0.008831018518518533</v>
      </c>
      <c r="S104" s="15">
        <v>92</v>
      </c>
      <c r="T104" s="20">
        <f>R101*100%/R12</f>
        <v>3.1965065502183365</v>
      </c>
      <c r="U104" s="15"/>
    </row>
    <row r="105" spans="1:21" s="38" customFormat="1" ht="9.75" customHeight="1">
      <c r="A105" s="36">
        <v>94</v>
      </c>
      <c r="B105" s="14" t="s">
        <v>267</v>
      </c>
      <c r="C105" s="15" t="s">
        <v>123</v>
      </c>
      <c r="D105" s="15">
        <v>1309</v>
      </c>
      <c r="E105" s="16">
        <v>0.22314814814814812</v>
      </c>
      <c r="F105" s="16">
        <v>0.23017361111111112</v>
      </c>
      <c r="G105" s="16">
        <v>0</v>
      </c>
      <c r="H105" s="37">
        <f t="shared" si="8"/>
        <v>0.007025462962962997</v>
      </c>
      <c r="I105" s="18">
        <v>1</v>
      </c>
      <c r="J105" s="18">
        <v>4</v>
      </c>
      <c r="K105" s="18">
        <v>0</v>
      </c>
      <c r="L105" s="18">
        <v>4</v>
      </c>
      <c r="M105" s="18">
        <v>0</v>
      </c>
      <c r="N105" s="15">
        <v>2</v>
      </c>
      <c r="O105" s="18">
        <f t="shared" si="9"/>
        <v>11</v>
      </c>
      <c r="P105" s="19">
        <v>0.00017361111111111112</v>
      </c>
      <c r="Q105" s="16">
        <f t="shared" si="10"/>
        <v>0.0019097222222222224</v>
      </c>
      <c r="R105" s="16">
        <f t="shared" si="11"/>
        <v>0.00893518518518522</v>
      </c>
      <c r="S105" s="15">
        <v>93</v>
      </c>
      <c r="T105" s="20">
        <f>R102*100%/R12</f>
        <v>3.235807860262011</v>
      </c>
      <c r="U105" s="15"/>
    </row>
    <row r="106" spans="1:21" s="38" customFormat="1" ht="9.75" customHeight="1">
      <c r="A106" s="36">
        <v>95</v>
      </c>
      <c r="B106" s="22" t="s">
        <v>268</v>
      </c>
      <c r="C106" s="23" t="s">
        <v>66</v>
      </c>
      <c r="D106" s="23">
        <v>1210</v>
      </c>
      <c r="E106" s="16">
        <v>0.03864583333333333</v>
      </c>
      <c r="F106" s="16">
        <v>0.0459375</v>
      </c>
      <c r="G106" s="16">
        <v>0</v>
      </c>
      <c r="H106" s="37">
        <f t="shared" si="8"/>
        <v>0.0072916666666666685</v>
      </c>
      <c r="I106" s="18">
        <v>4</v>
      </c>
      <c r="J106" s="18">
        <v>5</v>
      </c>
      <c r="K106" s="18">
        <v>0</v>
      </c>
      <c r="L106" s="18">
        <v>1</v>
      </c>
      <c r="M106" s="18">
        <v>0</v>
      </c>
      <c r="N106" s="15">
        <v>0</v>
      </c>
      <c r="O106" s="18">
        <f t="shared" si="9"/>
        <v>10</v>
      </c>
      <c r="P106" s="19">
        <v>0.00017361111111111112</v>
      </c>
      <c r="Q106" s="16">
        <f t="shared" si="10"/>
        <v>0.0017361111111111112</v>
      </c>
      <c r="R106" s="16">
        <f t="shared" si="11"/>
        <v>0.00902777777777778</v>
      </c>
      <c r="S106" s="15">
        <v>94</v>
      </c>
      <c r="T106" s="20">
        <f>R103*100%/R12</f>
        <v>3.2969432314410625</v>
      </c>
      <c r="U106" s="15"/>
    </row>
    <row r="107" spans="1:21" s="38" customFormat="1" ht="9.75" customHeight="1">
      <c r="A107" s="36">
        <v>96</v>
      </c>
      <c r="B107" s="14" t="s">
        <v>269</v>
      </c>
      <c r="C107" s="15" t="s">
        <v>123</v>
      </c>
      <c r="D107" s="15">
        <v>1310</v>
      </c>
      <c r="E107" s="16">
        <v>0.22627314814814814</v>
      </c>
      <c r="F107" s="16">
        <v>0.2324537037037037</v>
      </c>
      <c r="G107" s="16">
        <v>0</v>
      </c>
      <c r="H107" s="37">
        <f t="shared" si="8"/>
        <v>0.00618055555555555</v>
      </c>
      <c r="I107" s="18">
        <v>1</v>
      </c>
      <c r="J107" s="18">
        <v>6</v>
      </c>
      <c r="K107" s="18">
        <v>0</v>
      </c>
      <c r="L107" s="18">
        <v>0</v>
      </c>
      <c r="M107" s="18">
        <v>0</v>
      </c>
      <c r="N107" s="15">
        <v>10</v>
      </c>
      <c r="O107" s="18">
        <f t="shared" si="9"/>
        <v>17</v>
      </c>
      <c r="P107" s="19">
        <v>0.00017361111111111112</v>
      </c>
      <c r="Q107" s="16">
        <f t="shared" si="10"/>
        <v>0.002951388888888889</v>
      </c>
      <c r="R107" s="16">
        <f t="shared" si="11"/>
        <v>0.009131944444444439</v>
      </c>
      <c r="S107" s="15">
        <v>95</v>
      </c>
      <c r="T107" s="20">
        <f>R104*100%/R12</f>
        <v>3.331877729257644</v>
      </c>
      <c r="U107" s="15"/>
    </row>
    <row r="108" spans="1:21" s="38" customFormat="1" ht="9.75" customHeight="1">
      <c r="A108" s="36">
        <v>97</v>
      </c>
      <c r="B108" s="14" t="s">
        <v>270</v>
      </c>
      <c r="C108" s="15" t="s">
        <v>141</v>
      </c>
      <c r="D108" s="15">
        <v>2407</v>
      </c>
      <c r="E108" s="16">
        <v>0.19133101851851853</v>
      </c>
      <c r="F108" s="16">
        <v>0.19765046296296296</v>
      </c>
      <c r="G108" s="16">
        <v>0</v>
      </c>
      <c r="H108" s="37">
        <f aca="true" t="shared" si="12" ref="H108:H120">F108-G108-E108</f>
        <v>0.006319444444444433</v>
      </c>
      <c r="I108" s="18">
        <v>4</v>
      </c>
      <c r="J108" s="18">
        <v>10</v>
      </c>
      <c r="K108" s="18">
        <v>1</v>
      </c>
      <c r="L108" s="18">
        <v>0</v>
      </c>
      <c r="M108" s="18">
        <v>0</v>
      </c>
      <c r="N108" s="15">
        <v>3</v>
      </c>
      <c r="O108" s="18">
        <f aca="true" t="shared" si="13" ref="O108:O123">SUM(I108:N108)</f>
        <v>18</v>
      </c>
      <c r="P108" s="19">
        <v>0.00017361111111111112</v>
      </c>
      <c r="Q108" s="16">
        <f aca="true" t="shared" si="14" ref="Q108:Q123">P108*O108</f>
        <v>0.003125</v>
      </c>
      <c r="R108" s="16">
        <f aca="true" t="shared" si="15" ref="R108:R120">Q108+H108</f>
        <v>0.009444444444444432</v>
      </c>
      <c r="S108" s="15">
        <v>96</v>
      </c>
      <c r="T108" s="20">
        <f>R105*100%/R12</f>
        <v>3.3711790393013197</v>
      </c>
      <c r="U108" s="15"/>
    </row>
    <row r="109" spans="1:21" s="38" customFormat="1" ht="9.75" customHeight="1">
      <c r="A109" s="36">
        <v>98</v>
      </c>
      <c r="B109" s="22" t="s">
        <v>271</v>
      </c>
      <c r="C109" s="23" t="s">
        <v>91</v>
      </c>
      <c r="D109" s="23">
        <v>2308</v>
      </c>
      <c r="E109" s="16">
        <v>0.10277777777777779</v>
      </c>
      <c r="F109" s="16">
        <v>0.11003472222222221</v>
      </c>
      <c r="G109" s="16">
        <v>0</v>
      </c>
      <c r="H109" s="37">
        <f t="shared" si="12"/>
        <v>0.007256944444444427</v>
      </c>
      <c r="I109" s="18">
        <v>1</v>
      </c>
      <c r="J109" s="18">
        <v>4</v>
      </c>
      <c r="K109" s="18">
        <v>0</v>
      </c>
      <c r="L109" s="18">
        <v>3</v>
      </c>
      <c r="M109" s="18">
        <v>1</v>
      </c>
      <c r="N109" s="15">
        <v>5</v>
      </c>
      <c r="O109" s="18">
        <f t="shared" si="13"/>
        <v>14</v>
      </c>
      <c r="P109" s="19">
        <v>0.00017361111111111112</v>
      </c>
      <c r="Q109" s="16">
        <f t="shared" si="14"/>
        <v>0.0024305555555555556</v>
      </c>
      <c r="R109" s="16">
        <f t="shared" si="15"/>
        <v>0.009687499999999983</v>
      </c>
      <c r="S109" s="15">
        <v>97</v>
      </c>
      <c r="T109" s="20">
        <f>R111*100%/R12</f>
        <v>4.340611353711796</v>
      </c>
      <c r="U109" s="15"/>
    </row>
    <row r="110" spans="1:21" s="38" customFormat="1" ht="9.75" customHeight="1">
      <c r="A110" s="36">
        <v>99</v>
      </c>
      <c r="B110" s="22" t="s">
        <v>272</v>
      </c>
      <c r="C110" s="23" t="s">
        <v>121</v>
      </c>
      <c r="D110" s="23">
        <v>2206</v>
      </c>
      <c r="E110" s="16">
        <v>0.06791666666666667</v>
      </c>
      <c r="F110" s="16">
        <v>0.0764699074074074</v>
      </c>
      <c r="G110" s="16">
        <v>0</v>
      </c>
      <c r="H110" s="37">
        <f t="shared" si="12"/>
        <v>0.008553240740740736</v>
      </c>
      <c r="I110" s="18">
        <v>6</v>
      </c>
      <c r="J110" s="18">
        <v>2</v>
      </c>
      <c r="K110" s="18">
        <v>1</v>
      </c>
      <c r="L110" s="18">
        <v>1</v>
      </c>
      <c r="M110" s="18">
        <v>0</v>
      </c>
      <c r="N110" s="15">
        <v>0</v>
      </c>
      <c r="O110" s="18">
        <f t="shared" si="13"/>
        <v>10</v>
      </c>
      <c r="P110" s="19">
        <v>0.00017361111111111112</v>
      </c>
      <c r="Q110" s="16">
        <f t="shared" si="14"/>
        <v>0.0017361111111111112</v>
      </c>
      <c r="R110" s="16">
        <f t="shared" si="15"/>
        <v>0.010289351851851848</v>
      </c>
      <c r="S110" s="15">
        <v>98</v>
      </c>
      <c r="T110" s="20">
        <f>R114*100%/R12</f>
        <v>5.484716157205224</v>
      </c>
      <c r="U110" s="15"/>
    </row>
    <row r="111" spans="1:21" s="38" customFormat="1" ht="9.75" customHeight="1">
      <c r="A111" s="36">
        <v>100</v>
      </c>
      <c r="B111" s="22" t="s">
        <v>273</v>
      </c>
      <c r="C111" s="23" t="s">
        <v>121</v>
      </c>
      <c r="D111" s="23">
        <v>2210</v>
      </c>
      <c r="E111" s="16">
        <v>0.08032407407407406</v>
      </c>
      <c r="F111" s="16">
        <v>0.0883564814814815</v>
      </c>
      <c r="G111" s="16">
        <v>0</v>
      </c>
      <c r="H111" s="37">
        <f t="shared" si="12"/>
        <v>0.008032407407407433</v>
      </c>
      <c r="I111" s="18">
        <v>8</v>
      </c>
      <c r="J111" s="18">
        <v>4</v>
      </c>
      <c r="K111" s="18">
        <v>0</v>
      </c>
      <c r="L111" s="18">
        <v>0</v>
      </c>
      <c r="M111" s="18">
        <v>0</v>
      </c>
      <c r="N111" s="15">
        <v>8</v>
      </c>
      <c r="O111" s="18">
        <f t="shared" si="13"/>
        <v>20</v>
      </c>
      <c r="P111" s="19">
        <v>0.00017361111111111112</v>
      </c>
      <c r="Q111" s="16">
        <f t="shared" si="14"/>
        <v>0.0034722222222222225</v>
      </c>
      <c r="R111" s="16">
        <f t="shared" si="15"/>
        <v>0.011504629629629655</v>
      </c>
      <c r="S111" s="15">
        <v>99</v>
      </c>
      <c r="T111" s="20">
        <f>R106*100%/R12</f>
        <v>3.4061135371179017</v>
      </c>
      <c r="U111" s="15"/>
    </row>
    <row r="112" spans="1:21" s="38" customFormat="1" ht="9.75" customHeight="1">
      <c r="A112" s="36">
        <v>101</v>
      </c>
      <c r="B112" s="14" t="s">
        <v>274</v>
      </c>
      <c r="C112" s="15" t="s">
        <v>87</v>
      </c>
      <c r="D112" s="15">
        <v>1108</v>
      </c>
      <c r="E112" s="16">
        <v>0.16828703703703704</v>
      </c>
      <c r="F112" s="16">
        <v>0.17760416666666667</v>
      </c>
      <c r="G112" s="16">
        <v>0</v>
      </c>
      <c r="H112" s="37">
        <f t="shared" si="12"/>
        <v>0.009317129629629634</v>
      </c>
      <c r="I112" s="18">
        <v>6</v>
      </c>
      <c r="J112" s="18">
        <v>1</v>
      </c>
      <c r="K112" s="18">
        <v>0</v>
      </c>
      <c r="L112" s="18">
        <v>6</v>
      </c>
      <c r="M112" s="18">
        <v>0</v>
      </c>
      <c r="N112" s="15">
        <v>0</v>
      </c>
      <c r="O112" s="18">
        <f t="shared" si="13"/>
        <v>13</v>
      </c>
      <c r="P112" s="19">
        <v>0.00017361111111111112</v>
      </c>
      <c r="Q112" s="16">
        <f t="shared" si="14"/>
        <v>0.0022569444444444447</v>
      </c>
      <c r="R112" s="16">
        <f t="shared" si="15"/>
        <v>0.011574074074074079</v>
      </c>
      <c r="S112" s="15">
        <v>100</v>
      </c>
      <c r="T112" s="20">
        <f>R112*100%/R12</f>
        <v>4.3668122270742336</v>
      </c>
      <c r="U112" s="15"/>
    </row>
    <row r="113" spans="1:21" s="38" customFormat="1" ht="9.75" customHeight="1">
      <c r="A113" s="36">
        <v>102</v>
      </c>
      <c r="B113" s="22" t="s">
        <v>275</v>
      </c>
      <c r="C113" s="23" t="s">
        <v>121</v>
      </c>
      <c r="D113" s="23">
        <v>2204</v>
      </c>
      <c r="E113" s="16">
        <v>0.06122685185185186</v>
      </c>
      <c r="F113" s="16">
        <v>0.069375</v>
      </c>
      <c r="G113" s="16">
        <v>0</v>
      </c>
      <c r="H113" s="37">
        <f t="shared" si="12"/>
        <v>0.008148148148148147</v>
      </c>
      <c r="I113" s="18">
        <v>6</v>
      </c>
      <c r="J113" s="18">
        <v>7</v>
      </c>
      <c r="K113" s="18">
        <v>0</v>
      </c>
      <c r="L113" s="18">
        <v>1</v>
      </c>
      <c r="M113" s="18">
        <v>0</v>
      </c>
      <c r="N113" s="15">
        <v>7</v>
      </c>
      <c r="O113" s="18">
        <f t="shared" si="13"/>
        <v>21</v>
      </c>
      <c r="P113" s="19">
        <v>0.00017361111111111112</v>
      </c>
      <c r="Q113" s="16">
        <f t="shared" si="14"/>
        <v>0.0036458333333333334</v>
      </c>
      <c r="R113" s="16">
        <f t="shared" si="15"/>
        <v>0.011793981481481482</v>
      </c>
      <c r="S113" s="15">
        <v>101</v>
      </c>
      <c r="T113" s="20">
        <f>R107*100%/R12</f>
        <v>3.4454148471615667</v>
      </c>
      <c r="U113" s="15"/>
    </row>
    <row r="114" spans="1:21" s="38" customFormat="1" ht="9.75" customHeight="1">
      <c r="A114" s="36">
        <v>103</v>
      </c>
      <c r="B114" s="14" t="s">
        <v>276</v>
      </c>
      <c r="C114" s="15" t="s">
        <v>141</v>
      </c>
      <c r="D114" s="15">
        <v>2406</v>
      </c>
      <c r="E114" s="16">
        <v>0.18547453703703706</v>
      </c>
      <c r="F114" s="16">
        <v>0.1942824074074074</v>
      </c>
      <c r="G114" s="16">
        <v>0</v>
      </c>
      <c r="H114" s="37">
        <f t="shared" si="12"/>
        <v>0.008807870370370341</v>
      </c>
      <c r="I114" s="18">
        <v>9</v>
      </c>
      <c r="J114" s="18">
        <v>8</v>
      </c>
      <c r="K114" s="18">
        <v>2</v>
      </c>
      <c r="L114" s="18">
        <v>6</v>
      </c>
      <c r="M114" s="18">
        <v>0</v>
      </c>
      <c r="N114" s="15">
        <v>8</v>
      </c>
      <c r="O114" s="18">
        <f t="shared" si="13"/>
        <v>33</v>
      </c>
      <c r="P114" s="19">
        <v>0.00017361111111111112</v>
      </c>
      <c r="Q114" s="16">
        <f t="shared" si="14"/>
        <v>0.005729166666666667</v>
      </c>
      <c r="R114" s="16">
        <f t="shared" si="15"/>
        <v>0.014537037037037008</v>
      </c>
      <c r="S114" s="15">
        <v>102</v>
      </c>
      <c r="T114" s="20">
        <f>R119*100%/R12</f>
        <v>3.585152838427941</v>
      </c>
      <c r="U114" s="15"/>
    </row>
    <row r="115" spans="1:21" s="38" customFormat="1" ht="9.75" customHeight="1">
      <c r="A115" s="36">
        <v>104</v>
      </c>
      <c r="B115" s="14" t="s">
        <v>277</v>
      </c>
      <c r="C115" s="15" t="s">
        <v>141</v>
      </c>
      <c r="D115" s="15">
        <v>2408</v>
      </c>
      <c r="E115" s="16">
        <v>0.19375</v>
      </c>
      <c r="F115" s="16">
        <v>0.20440972222222223</v>
      </c>
      <c r="G115" s="16">
        <v>0</v>
      </c>
      <c r="H115" s="37">
        <f t="shared" si="12"/>
        <v>0.010659722222222223</v>
      </c>
      <c r="I115" s="18">
        <v>7</v>
      </c>
      <c r="J115" s="18">
        <v>10</v>
      </c>
      <c r="K115" s="18">
        <v>1</v>
      </c>
      <c r="L115" s="18">
        <v>3</v>
      </c>
      <c r="M115" s="18">
        <v>0</v>
      </c>
      <c r="N115" s="15">
        <v>5</v>
      </c>
      <c r="O115" s="18">
        <f t="shared" si="13"/>
        <v>26</v>
      </c>
      <c r="P115" s="19">
        <v>0.00017361111111111112</v>
      </c>
      <c r="Q115" s="16">
        <f t="shared" si="14"/>
        <v>0.004513888888888889</v>
      </c>
      <c r="R115" s="16">
        <f t="shared" si="15"/>
        <v>0.015173611111111113</v>
      </c>
      <c r="S115" s="15">
        <v>103</v>
      </c>
      <c r="T115" s="20">
        <f>R113*100%/R12</f>
        <v>4.449781659388642</v>
      </c>
      <c r="U115" s="15"/>
    </row>
    <row r="116" spans="1:21" s="38" customFormat="1" ht="9.75" customHeight="1">
      <c r="A116" s="36">
        <v>105</v>
      </c>
      <c r="B116" s="14" t="s">
        <v>278</v>
      </c>
      <c r="C116" s="15" t="s">
        <v>69</v>
      </c>
      <c r="D116" s="15">
        <v>109</v>
      </c>
      <c r="E116" s="16">
        <v>0.10625</v>
      </c>
      <c r="F116" s="16">
        <v>0.11403935185185186</v>
      </c>
      <c r="G116" s="16">
        <v>0</v>
      </c>
      <c r="H116" s="37">
        <f t="shared" si="12"/>
        <v>0.007789351851851867</v>
      </c>
      <c r="I116" s="18">
        <v>1</v>
      </c>
      <c r="J116" s="18" t="s">
        <v>279</v>
      </c>
      <c r="K116" s="18">
        <v>0</v>
      </c>
      <c r="L116" s="18">
        <v>1</v>
      </c>
      <c r="M116" s="18">
        <v>0</v>
      </c>
      <c r="N116" s="15">
        <v>1</v>
      </c>
      <c r="O116" s="18">
        <f t="shared" si="13"/>
        <v>3</v>
      </c>
      <c r="P116" s="19">
        <v>0.00017361111111111112</v>
      </c>
      <c r="Q116" s="16">
        <f t="shared" si="14"/>
        <v>0.0005208333333333333</v>
      </c>
      <c r="R116" s="16">
        <f t="shared" si="15"/>
        <v>0.0083101851851852</v>
      </c>
      <c r="S116" s="15">
        <v>104</v>
      </c>
      <c r="T116" s="20">
        <f>R120*100%/R12</f>
        <v>4.231441048034944</v>
      </c>
      <c r="U116" s="15"/>
    </row>
    <row r="117" spans="1:21" s="38" customFormat="1" ht="9.75" customHeight="1">
      <c r="A117" s="36">
        <v>106</v>
      </c>
      <c r="B117" s="14" t="s">
        <v>280</v>
      </c>
      <c r="C117" s="15" t="s">
        <v>119</v>
      </c>
      <c r="D117" s="15">
        <v>1707</v>
      </c>
      <c r="E117" s="16">
        <v>0.1230324074074074</v>
      </c>
      <c r="F117" s="16">
        <v>0.13047453703703704</v>
      </c>
      <c r="G117" s="16">
        <v>0</v>
      </c>
      <c r="H117" s="37">
        <f t="shared" si="12"/>
        <v>0.007442129629629646</v>
      </c>
      <c r="I117" s="18">
        <v>1</v>
      </c>
      <c r="J117" s="18" t="s">
        <v>281</v>
      </c>
      <c r="K117" s="18">
        <v>0</v>
      </c>
      <c r="L117" s="18">
        <v>1</v>
      </c>
      <c r="M117" s="18">
        <v>0</v>
      </c>
      <c r="N117" s="15">
        <v>9</v>
      </c>
      <c r="O117" s="18">
        <f t="shared" si="13"/>
        <v>11</v>
      </c>
      <c r="P117" s="19">
        <v>0.00017361111111111112</v>
      </c>
      <c r="Q117" s="16">
        <f t="shared" si="14"/>
        <v>0.0019097222222222224</v>
      </c>
      <c r="R117" s="16">
        <f t="shared" si="15"/>
        <v>0.009351851851851868</v>
      </c>
      <c r="S117" s="15">
        <v>105</v>
      </c>
      <c r="T117" s="20">
        <f>R108*100%/R12</f>
        <v>3.5633187772925683</v>
      </c>
      <c r="U117" s="15"/>
    </row>
    <row r="118" spans="1:21" s="38" customFormat="1" ht="9.75" customHeight="1">
      <c r="A118" s="36">
        <v>107</v>
      </c>
      <c r="B118" s="14" t="s">
        <v>282</v>
      </c>
      <c r="C118" s="15" t="s">
        <v>69</v>
      </c>
      <c r="D118" s="15">
        <v>106</v>
      </c>
      <c r="E118" s="16">
        <v>0.09577546296296297</v>
      </c>
      <c r="F118" s="16">
        <v>0.10377314814814814</v>
      </c>
      <c r="G118" s="16">
        <v>0</v>
      </c>
      <c r="H118" s="37">
        <f t="shared" si="12"/>
        <v>0.007997685185185177</v>
      </c>
      <c r="I118" s="18">
        <v>3</v>
      </c>
      <c r="J118" s="39">
        <v>3</v>
      </c>
      <c r="K118" s="18">
        <v>1</v>
      </c>
      <c r="L118" s="18">
        <v>1</v>
      </c>
      <c r="M118" s="18">
        <v>0</v>
      </c>
      <c r="N118" s="15" t="s">
        <v>281</v>
      </c>
      <c r="O118" s="18">
        <f t="shared" si="13"/>
        <v>8</v>
      </c>
      <c r="P118" s="19">
        <v>0.00017361111111111112</v>
      </c>
      <c r="Q118" s="16">
        <f t="shared" si="14"/>
        <v>0.001388888888888889</v>
      </c>
      <c r="R118" s="16">
        <f t="shared" si="15"/>
        <v>0.009386574074074066</v>
      </c>
      <c r="S118" s="15">
        <v>106</v>
      </c>
      <c r="T118" s="20">
        <f>R118*100%/R12</f>
        <v>3.541484716157199</v>
      </c>
      <c r="U118" s="15"/>
    </row>
    <row r="119" spans="1:21" s="38" customFormat="1" ht="9.75" customHeight="1">
      <c r="A119" s="36">
        <v>108</v>
      </c>
      <c r="B119" s="22" t="s">
        <v>283</v>
      </c>
      <c r="C119" s="23" t="s">
        <v>121</v>
      </c>
      <c r="D119" s="23">
        <v>2207</v>
      </c>
      <c r="E119" s="16">
        <v>0.07037037037037037</v>
      </c>
      <c r="F119" s="16">
        <v>0.0769212962962963</v>
      </c>
      <c r="G119" s="16">
        <v>0</v>
      </c>
      <c r="H119" s="37">
        <f t="shared" si="12"/>
        <v>0.006550925925925918</v>
      </c>
      <c r="I119" s="18">
        <v>8</v>
      </c>
      <c r="J119" s="18" t="s">
        <v>284</v>
      </c>
      <c r="K119" s="18">
        <v>0</v>
      </c>
      <c r="L119" s="18">
        <v>2</v>
      </c>
      <c r="M119" s="18">
        <v>0</v>
      </c>
      <c r="N119" s="15">
        <v>7</v>
      </c>
      <c r="O119" s="18">
        <f t="shared" si="13"/>
        <v>17</v>
      </c>
      <c r="P119" s="19">
        <v>0.00017361111111111112</v>
      </c>
      <c r="Q119" s="16">
        <f t="shared" si="14"/>
        <v>0.002951388888888889</v>
      </c>
      <c r="R119" s="16">
        <f t="shared" si="15"/>
        <v>0.009502314814814807</v>
      </c>
      <c r="S119" s="15">
        <v>107</v>
      </c>
      <c r="T119" s="20">
        <f>R109*100%/R12</f>
        <v>3.655021834061125</v>
      </c>
      <c r="U119" s="15"/>
    </row>
    <row r="120" spans="1:21" s="38" customFormat="1" ht="9.75" customHeight="1">
      <c r="A120" s="36">
        <v>109</v>
      </c>
      <c r="B120" s="14" t="s">
        <v>285</v>
      </c>
      <c r="C120" s="15" t="s">
        <v>141</v>
      </c>
      <c r="D120" s="15">
        <v>2410</v>
      </c>
      <c r="E120" s="16">
        <v>0.20018518518518516</v>
      </c>
      <c r="F120" s="16">
        <v>0.21053240740740742</v>
      </c>
      <c r="G120" s="16">
        <v>0</v>
      </c>
      <c r="H120" s="37">
        <f t="shared" si="12"/>
        <v>0.010347222222222258</v>
      </c>
      <c r="I120" s="18" t="s">
        <v>281</v>
      </c>
      <c r="J120" s="18">
        <v>0</v>
      </c>
      <c r="K120" s="18">
        <v>1</v>
      </c>
      <c r="L120" s="18" t="s">
        <v>281</v>
      </c>
      <c r="M120" s="18">
        <v>0</v>
      </c>
      <c r="N120" s="15">
        <v>4</v>
      </c>
      <c r="O120" s="18">
        <f t="shared" si="13"/>
        <v>5</v>
      </c>
      <c r="P120" s="19">
        <v>0.00017361111111111112</v>
      </c>
      <c r="Q120" s="16">
        <f t="shared" si="14"/>
        <v>0.0008680555555555556</v>
      </c>
      <c r="R120" s="16">
        <f t="shared" si="15"/>
        <v>0.011215277777777814</v>
      </c>
      <c r="S120" s="15">
        <v>108</v>
      </c>
      <c r="T120" s="20">
        <f>R110*100%/R12</f>
        <v>3.8820960698689904</v>
      </c>
      <c r="U120" s="15"/>
    </row>
    <row r="121" spans="1:21" s="38" customFormat="1" ht="9.75" customHeight="1">
      <c r="A121" s="36">
        <v>110</v>
      </c>
      <c r="B121" s="14" t="s">
        <v>286</v>
      </c>
      <c r="C121" s="15" t="s">
        <v>87</v>
      </c>
      <c r="D121" s="15">
        <v>1109</v>
      </c>
      <c r="E121" s="16">
        <v>0.17068287037037036</v>
      </c>
      <c r="F121" s="16" t="s">
        <v>287</v>
      </c>
      <c r="G121" s="16">
        <v>0</v>
      </c>
      <c r="H121" s="37"/>
      <c r="I121" s="18">
        <v>1</v>
      </c>
      <c r="J121" s="18">
        <v>0</v>
      </c>
      <c r="K121" s="18">
        <v>0</v>
      </c>
      <c r="L121" s="18" t="s">
        <v>281</v>
      </c>
      <c r="M121" s="18">
        <v>0</v>
      </c>
      <c r="N121" s="15"/>
      <c r="O121" s="18">
        <f t="shared" si="13"/>
        <v>1</v>
      </c>
      <c r="P121" s="19">
        <v>0.00017361111111111112</v>
      </c>
      <c r="Q121" s="16">
        <f t="shared" si="14"/>
        <v>0.00017361111111111112</v>
      </c>
      <c r="R121" s="16"/>
      <c r="S121" s="15"/>
      <c r="T121" s="20">
        <f>R121*100%/R12</f>
        <v>0</v>
      </c>
      <c r="U121" s="15"/>
    </row>
    <row r="122" spans="1:20" s="30" customFormat="1" ht="10.5" customHeight="1">
      <c r="A122" s="21">
        <v>111</v>
      </c>
      <c r="B122" s="22" t="s">
        <v>288</v>
      </c>
      <c r="C122" s="23" t="s">
        <v>121</v>
      </c>
      <c r="D122" s="23">
        <v>2208</v>
      </c>
      <c r="E122" s="16">
        <v>0.07384259259259258</v>
      </c>
      <c r="F122" s="16" t="s">
        <v>287</v>
      </c>
      <c r="G122" s="16"/>
      <c r="H122" s="37"/>
      <c r="I122" s="18">
        <v>5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f t="shared" si="13"/>
        <v>5</v>
      </c>
      <c r="P122" s="19">
        <v>0.00017361111111111112</v>
      </c>
      <c r="Q122" s="16">
        <f t="shared" si="14"/>
        <v>0.0008680555555555556</v>
      </c>
      <c r="R122" s="16"/>
      <c r="S122" s="27"/>
      <c r="T122" s="26"/>
    </row>
    <row r="123" spans="1:20" s="30" customFormat="1" ht="10.5" customHeight="1">
      <c r="A123" s="21">
        <v>112</v>
      </c>
      <c r="B123" s="14" t="s">
        <v>289</v>
      </c>
      <c r="C123" s="15" t="s">
        <v>112</v>
      </c>
      <c r="D123" s="15">
        <v>2010</v>
      </c>
      <c r="E123" s="16">
        <v>0.26765046296296297</v>
      </c>
      <c r="F123" s="16" t="s">
        <v>287</v>
      </c>
      <c r="G123" s="16">
        <v>0</v>
      </c>
      <c r="H123" s="37"/>
      <c r="I123" s="18">
        <v>6</v>
      </c>
      <c r="J123" s="18">
        <v>6</v>
      </c>
      <c r="K123" s="18">
        <v>0</v>
      </c>
      <c r="L123" s="18">
        <v>0</v>
      </c>
      <c r="M123" s="18">
        <v>0</v>
      </c>
      <c r="N123" s="15"/>
      <c r="O123" s="18">
        <f t="shared" si="13"/>
        <v>12</v>
      </c>
      <c r="P123" s="19">
        <v>0.00017361111111111112</v>
      </c>
      <c r="Q123" s="16">
        <f t="shared" si="14"/>
        <v>0.0020833333333333333</v>
      </c>
      <c r="R123" s="16"/>
      <c r="S123" s="27"/>
      <c r="T123" s="26"/>
    </row>
    <row r="124" spans="1:20" s="30" customFormat="1" ht="10.5" customHeight="1">
      <c r="A124" s="21"/>
      <c r="S124" s="27"/>
      <c r="T124" s="26"/>
    </row>
    <row r="125" spans="1:20" s="30" customFormat="1" ht="10.5" customHeight="1">
      <c r="A125" s="21"/>
      <c r="B125" s="21" t="s">
        <v>161</v>
      </c>
      <c r="T125" s="26"/>
    </row>
    <row r="126" spans="1:20" s="30" customFormat="1" ht="10.5" customHeight="1">
      <c r="A126" s="21"/>
      <c r="B126" s="21" t="s">
        <v>290</v>
      </c>
      <c r="S126" s="27"/>
      <c r="T126" s="26"/>
    </row>
    <row r="127" spans="1:20" s="8" customFormat="1" ht="11.25" customHeight="1">
      <c r="A127" s="40"/>
      <c r="B127" s="21" t="s">
        <v>163</v>
      </c>
      <c r="S127" s="27"/>
      <c r="T127" s="26"/>
    </row>
    <row r="128" spans="1:21" ht="11.25" customHeight="1">
      <c r="A128" s="40"/>
      <c r="B128" s="21" t="s">
        <v>164</v>
      </c>
      <c r="S128" s="27"/>
      <c r="T128" s="26"/>
      <c r="U128" s="8"/>
    </row>
    <row r="129" spans="1:21" ht="11.25" customHeight="1">
      <c r="A129" s="40"/>
      <c r="B129" s="21" t="s">
        <v>165</v>
      </c>
      <c r="I129" s="28"/>
      <c r="J129" s="28"/>
      <c r="K129" s="28"/>
      <c r="L129" s="28"/>
      <c r="M129" s="28"/>
      <c r="N129" s="27"/>
      <c r="O129" s="27"/>
      <c r="P129" s="27"/>
      <c r="Q129" s="29"/>
      <c r="R129" s="29"/>
      <c r="S129" s="27"/>
      <c r="T129" s="26"/>
      <c r="U129" s="8"/>
    </row>
    <row r="130" spans="1:21" ht="11.25" customHeight="1">
      <c r="A130" s="40"/>
      <c r="B130" s="21" t="s">
        <v>166</v>
      </c>
      <c r="I130" s="28"/>
      <c r="J130" s="28"/>
      <c r="K130" s="28"/>
      <c r="L130" s="28"/>
      <c r="M130" s="28"/>
      <c r="N130" s="27"/>
      <c r="O130" s="27"/>
      <c r="P130" s="27"/>
      <c r="Q130" s="29"/>
      <c r="R130" s="29"/>
      <c r="S130" s="27"/>
      <c r="T130" s="26"/>
      <c r="U130" s="8"/>
    </row>
    <row r="131" spans="1:21" ht="11.25" customHeight="1">
      <c r="A131" s="40"/>
      <c r="B131" s="32"/>
      <c r="S131" s="27"/>
      <c r="T131" s="26"/>
      <c r="U131" s="8"/>
    </row>
    <row r="132" spans="1:21" ht="11.25" customHeight="1">
      <c r="A132" s="40"/>
      <c r="B132" s="34" t="s">
        <v>167</v>
      </c>
      <c r="C132" s="34"/>
      <c r="D132" s="83" t="s">
        <v>168</v>
      </c>
      <c r="E132" s="83"/>
      <c r="F132" s="83"/>
      <c r="G132" s="83"/>
      <c r="H132" s="83"/>
      <c r="I132" s="28"/>
      <c r="J132" s="28"/>
      <c r="K132" s="28"/>
      <c r="L132" s="28"/>
      <c r="M132" s="28"/>
      <c r="N132" s="27"/>
      <c r="O132" s="27"/>
      <c r="P132" s="27"/>
      <c r="Q132" s="29"/>
      <c r="R132" s="29"/>
      <c r="S132" s="27"/>
      <c r="T132" s="26"/>
      <c r="U132" s="8"/>
    </row>
    <row r="133" spans="1:21" ht="11.25" customHeight="1">
      <c r="A133" s="40"/>
      <c r="B133" s="32"/>
      <c r="I133" s="28"/>
      <c r="J133" s="28"/>
      <c r="K133" s="28"/>
      <c r="L133" s="28"/>
      <c r="M133" s="28"/>
      <c r="N133" s="27"/>
      <c r="O133" s="27"/>
      <c r="P133" s="27"/>
      <c r="Q133" s="29"/>
      <c r="R133" s="29"/>
      <c r="S133" s="27"/>
      <c r="T133" s="26"/>
      <c r="U133" s="8"/>
    </row>
    <row r="134" spans="1:21" ht="11.25" customHeight="1">
      <c r="A134" s="40"/>
      <c r="B134" s="32"/>
      <c r="I134" s="28"/>
      <c r="J134" s="28"/>
      <c r="K134" s="28"/>
      <c r="L134" s="28"/>
      <c r="M134" s="28"/>
      <c r="N134" s="27"/>
      <c r="O134" s="27"/>
      <c r="P134" s="27"/>
      <c r="Q134" s="29"/>
      <c r="R134" s="29"/>
      <c r="S134" s="27"/>
      <c r="T134" s="26"/>
      <c r="U134" s="8"/>
    </row>
    <row r="135" spans="1:21" ht="11.25" customHeight="1">
      <c r="A135" s="40"/>
      <c r="B135" s="8"/>
      <c r="C135" s="8"/>
      <c r="D135" s="8"/>
      <c r="E135" s="8"/>
      <c r="F135" s="8"/>
      <c r="G135" s="8"/>
      <c r="H135" s="29"/>
      <c r="I135" s="28"/>
      <c r="J135" s="28"/>
      <c r="K135" s="28"/>
      <c r="L135" s="28"/>
      <c r="M135" s="28"/>
      <c r="N135" s="27"/>
      <c r="O135" s="27"/>
      <c r="P135" s="27"/>
      <c r="Q135" s="29"/>
      <c r="R135" s="29"/>
      <c r="S135" s="27"/>
      <c r="T135" s="26"/>
      <c r="U135" s="8"/>
    </row>
    <row r="136" spans="1:21" ht="11.25" customHeight="1">
      <c r="A136" s="40"/>
      <c r="B136" s="8"/>
      <c r="C136" s="8"/>
      <c r="D136" s="8"/>
      <c r="E136" s="8"/>
      <c r="F136" s="8"/>
      <c r="G136" s="8"/>
      <c r="H136" s="29"/>
      <c r="I136" s="28"/>
      <c r="J136" s="28"/>
      <c r="K136" s="28"/>
      <c r="L136" s="28"/>
      <c r="M136" s="28"/>
      <c r="N136" s="27"/>
      <c r="O136" s="27"/>
      <c r="P136" s="27"/>
      <c r="Q136" s="29"/>
      <c r="R136" s="29"/>
      <c r="S136" s="27"/>
      <c r="T136" s="26"/>
      <c r="U136" s="8"/>
    </row>
    <row r="142" spans="2:8" ht="12.75">
      <c r="B142" s="38"/>
      <c r="C142" s="38"/>
      <c r="D142" s="30"/>
      <c r="E142" s="30"/>
      <c r="F142" s="30"/>
      <c r="G142" s="30"/>
      <c r="H142" s="30"/>
    </row>
    <row r="143" spans="2:8" ht="12.75">
      <c r="B143" s="38"/>
      <c r="C143" s="38"/>
      <c r="D143" s="30"/>
      <c r="E143" s="30"/>
      <c r="F143" s="30"/>
      <c r="G143" s="30"/>
      <c r="H143" s="30"/>
    </row>
    <row r="144" spans="2:8" ht="12.75">
      <c r="B144" s="38"/>
      <c r="C144" s="38"/>
      <c r="D144" s="38"/>
      <c r="E144" s="38"/>
      <c r="F144" s="38"/>
      <c r="G144" s="38"/>
      <c r="H144" s="38"/>
    </row>
    <row r="145" spans="2:8" ht="12.75">
      <c r="B145" s="38"/>
      <c r="C145" s="38"/>
      <c r="D145" s="38"/>
      <c r="E145" s="38"/>
      <c r="F145" s="38"/>
      <c r="G145" s="38"/>
      <c r="H145" s="38"/>
    </row>
    <row r="146" spans="2:8" ht="12.75">
      <c r="B146" s="38"/>
      <c r="C146" s="38"/>
      <c r="D146" s="38"/>
      <c r="E146" s="38"/>
      <c r="F146" s="38"/>
      <c r="G146" s="38"/>
      <c r="H146" s="38"/>
    </row>
    <row r="147" spans="2:8" ht="12.75">
      <c r="B147" s="38"/>
      <c r="C147" s="38"/>
      <c r="D147" s="38"/>
      <c r="E147" s="38"/>
      <c r="F147" s="38"/>
      <c r="G147" s="38"/>
      <c r="H147" s="38"/>
    </row>
    <row r="150" spans="2:8" ht="12.75">
      <c r="B150" s="8"/>
      <c r="C150" s="8"/>
      <c r="D150" s="8"/>
      <c r="E150" s="8"/>
      <c r="F150" s="8"/>
      <c r="G150" s="8"/>
      <c r="H150" s="29"/>
    </row>
    <row r="151" spans="2:8" ht="12.75">
      <c r="B151" s="8"/>
      <c r="C151" s="8"/>
      <c r="D151" s="8"/>
      <c r="E151" s="8"/>
      <c r="F151" s="8"/>
      <c r="G151" s="8"/>
      <c r="H151" s="29"/>
    </row>
    <row r="152" spans="2:8" ht="12.75">
      <c r="B152" s="8"/>
      <c r="C152" s="8"/>
      <c r="D152" s="8"/>
      <c r="E152" s="8"/>
      <c r="F152" s="8"/>
      <c r="G152" s="8"/>
      <c r="H152" s="29"/>
    </row>
  </sheetData>
  <sheetProtection/>
  <mergeCells count="21">
    <mergeCell ref="A10:A11"/>
    <mergeCell ref="B10:B11"/>
    <mergeCell ref="C10:C11"/>
    <mergeCell ref="D10:D11"/>
    <mergeCell ref="A1:U1"/>
    <mergeCell ref="A2:U2"/>
    <mergeCell ref="A3:U3"/>
    <mergeCell ref="A8:U8"/>
    <mergeCell ref="U10:U11"/>
    <mergeCell ref="G10:G11"/>
    <mergeCell ref="I10:N10"/>
    <mergeCell ref="O10:O11"/>
    <mergeCell ref="Q10:Q11"/>
    <mergeCell ref="R10:R11"/>
    <mergeCell ref="S10:S11"/>
    <mergeCell ref="T10:T11"/>
    <mergeCell ref="F10:F11"/>
    <mergeCell ref="H10:H11"/>
    <mergeCell ref="P10:P11"/>
    <mergeCell ref="D132:H132"/>
    <mergeCell ref="E10:E11"/>
  </mergeCells>
  <printOptions/>
  <pageMargins left="0.3" right="0.17" top="0.19" bottom="0.2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zoomScalePageLayoutView="0" workbookViewId="0" topLeftCell="A10">
      <selection activeCell="B14" sqref="B14"/>
    </sheetView>
  </sheetViews>
  <sheetFormatPr defaultColWidth="9.00390625" defaultRowHeight="12.75"/>
  <cols>
    <col min="1" max="1" width="2.625" style="62" customWidth="1"/>
    <col min="2" max="2" width="39.375" style="44" customWidth="1"/>
    <col min="3" max="3" width="36.875" style="45" customWidth="1"/>
    <col min="4" max="4" width="3.125" style="43" customWidth="1"/>
    <col min="5" max="5" width="4.375" style="43" customWidth="1"/>
    <col min="6" max="6" width="3.875" style="43" customWidth="1"/>
    <col min="7" max="7" width="4.25390625" style="43" customWidth="1"/>
    <col min="8" max="8" width="5.375" style="43" customWidth="1"/>
    <col min="9" max="9" width="4.375" style="43" customWidth="1"/>
    <col min="10" max="10" width="2.625" style="50" customWidth="1"/>
    <col min="11" max="11" width="7.75390625" style="50" customWidth="1"/>
    <col min="12" max="12" width="7.125" style="61" customWidth="1"/>
    <col min="13" max="13" width="8.125" style="61" hidden="1" customWidth="1"/>
    <col min="14" max="14" width="6.625" style="61" customWidth="1"/>
    <col min="15" max="15" width="3.125" style="58" customWidth="1"/>
    <col min="16" max="16" width="3.75390625" style="51" customWidth="1"/>
    <col min="17" max="17" width="7.75390625" style="45" customWidth="1"/>
    <col min="18" max="16384" width="9.125" style="43" customWidth="1"/>
  </cols>
  <sheetData>
    <row r="1" spans="1:17" ht="11.25" customHeight="1">
      <c r="A1" s="94" t="s">
        <v>299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1.25" customHeight="1">
      <c r="A2" s="95" t="s">
        <v>293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9.75" customHeight="1">
      <c r="A3" s="87" t="s">
        <v>302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6.5" customHeight="1">
      <c r="A4" s="64" t="s">
        <v>318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45" customFormat="1" ht="12" customHeight="1">
      <c r="A5" s="96" t="s">
        <v>301</v>
      </c>
      <c r="B5" s="96"/>
      <c r="D5" s="97" t="s">
        <v>294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ht="12.75" customHeight="1">
      <c r="A6" s="93" t="s">
        <v>331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 customHeight="1">
      <c r="A7" s="103" t="s">
        <v>7</v>
      </c>
      <c r="B7" s="105" t="s">
        <v>297</v>
      </c>
      <c r="C7" s="106" t="s">
        <v>292</v>
      </c>
      <c r="D7" s="91" t="s">
        <v>15</v>
      </c>
      <c r="E7" s="91"/>
      <c r="F7" s="91"/>
      <c r="G7" s="91"/>
      <c r="H7" s="91"/>
      <c r="I7" s="84" t="s">
        <v>16</v>
      </c>
      <c r="J7" s="109" t="s">
        <v>334</v>
      </c>
      <c r="K7" s="109" t="s">
        <v>18</v>
      </c>
      <c r="L7" s="110" t="s">
        <v>291</v>
      </c>
      <c r="M7" s="85" t="s">
        <v>298</v>
      </c>
      <c r="N7" s="92" t="s">
        <v>171</v>
      </c>
      <c r="O7" s="107" t="s">
        <v>172</v>
      </c>
      <c r="P7" s="88" t="s">
        <v>322</v>
      </c>
      <c r="Q7" s="89" t="s">
        <v>300</v>
      </c>
    </row>
    <row r="8" spans="1:17" ht="44.25" customHeight="1">
      <c r="A8" s="104"/>
      <c r="B8" s="105"/>
      <c r="C8" s="106"/>
      <c r="D8" s="56" t="s">
        <v>319</v>
      </c>
      <c r="E8" s="56" t="s">
        <v>295</v>
      </c>
      <c r="F8" s="56" t="s">
        <v>320</v>
      </c>
      <c r="G8" s="56" t="s">
        <v>321</v>
      </c>
      <c r="H8" s="56" t="s">
        <v>296</v>
      </c>
      <c r="I8" s="84"/>
      <c r="J8" s="109"/>
      <c r="K8" s="109"/>
      <c r="L8" s="111"/>
      <c r="M8" s="86"/>
      <c r="N8" s="92"/>
      <c r="O8" s="108"/>
      <c r="P8" s="88"/>
      <c r="Q8" s="90"/>
    </row>
    <row r="9" spans="1:17" ht="34.5" customHeight="1">
      <c r="A9" s="59">
        <v>1</v>
      </c>
      <c r="B9" s="53" t="s">
        <v>326</v>
      </c>
      <c r="C9" s="59" t="s">
        <v>314</v>
      </c>
      <c r="D9" s="46">
        <v>0</v>
      </c>
      <c r="E9" s="46">
        <v>0</v>
      </c>
      <c r="F9" s="46">
        <v>1</v>
      </c>
      <c r="G9" s="46">
        <v>0</v>
      </c>
      <c r="H9" s="46">
        <v>0</v>
      </c>
      <c r="I9" s="53">
        <f aca="true" t="shared" si="0" ref="I9:I20">D9+H9+G9+F9+E9</f>
        <v>1</v>
      </c>
      <c r="J9" s="54">
        <v>0.00017361111111111112</v>
      </c>
      <c r="K9" s="48">
        <f aca="true" t="shared" si="1" ref="K9:K20">J9*I9</f>
        <v>0.00017361111111111112</v>
      </c>
      <c r="L9" s="63">
        <v>0.0032175925925925926</v>
      </c>
      <c r="M9" s="60"/>
      <c r="N9" s="63">
        <f aca="true" t="shared" si="2" ref="N9:N20">L9+K9</f>
        <v>0.0033912037037037036</v>
      </c>
      <c r="O9" s="57">
        <v>1</v>
      </c>
      <c r="P9" s="52">
        <v>1</v>
      </c>
      <c r="Q9" s="41" t="s">
        <v>316</v>
      </c>
    </row>
    <row r="10" spans="1:17" ht="35.25" customHeight="1">
      <c r="A10" s="59">
        <v>2</v>
      </c>
      <c r="B10" s="53" t="s">
        <v>325</v>
      </c>
      <c r="C10" s="59" t="s">
        <v>309</v>
      </c>
      <c r="D10" s="41">
        <v>0</v>
      </c>
      <c r="E10" s="41">
        <v>3</v>
      </c>
      <c r="F10" s="41">
        <v>0</v>
      </c>
      <c r="G10" s="41">
        <v>0</v>
      </c>
      <c r="H10" s="41">
        <v>0</v>
      </c>
      <c r="I10" s="53">
        <f t="shared" si="0"/>
        <v>3</v>
      </c>
      <c r="J10" s="54">
        <v>0.00017361111111111112</v>
      </c>
      <c r="K10" s="48">
        <f t="shared" si="1"/>
        <v>0.0005208333333333333</v>
      </c>
      <c r="L10" s="63">
        <v>0.003009259259259259</v>
      </c>
      <c r="M10" s="60"/>
      <c r="N10" s="63">
        <f t="shared" si="2"/>
        <v>0.003530092592592592</v>
      </c>
      <c r="O10" s="42">
        <v>2</v>
      </c>
      <c r="P10" s="52">
        <f>P9*N10/N9</f>
        <v>1.0409556313993173</v>
      </c>
      <c r="Q10" s="41" t="s">
        <v>316</v>
      </c>
    </row>
    <row r="11" spans="1:17" ht="36" customHeight="1">
      <c r="A11" s="59">
        <v>3</v>
      </c>
      <c r="B11" s="53" t="s">
        <v>327</v>
      </c>
      <c r="C11" s="59" t="s">
        <v>310</v>
      </c>
      <c r="D11" s="41">
        <v>0</v>
      </c>
      <c r="E11" s="41">
        <v>1</v>
      </c>
      <c r="F11" s="41">
        <v>1</v>
      </c>
      <c r="G11" s="41">
        <v>0</v>
      </c>
      <c r="H11" s="41">
        <v>0</v>
      </c>
      <c r="I11" s="53">
        <f t="shared" si="0"/>
        <v>2</v>
      </c>
      <c r="J11" s="54">
        <v>0.00017361111111111112</v>
      </c>
      <c r="K11" s="48">
        <f t="shared" si="1"/>
        <v>0.00034722222222222224</v>
      </c>
      <c r="L11" s="63">
        <v>0.003645833333333333</v>
      </c>
      <c r="M11" s="60"/>
      <c r="N11" s="63">
        <f t="shared" si="2"/>
        <v>0.003993055555555555</v>
      </c>
      <c r="O11" s="42">
        <v>3</v>
      </c>
      <c r="P11" s="52">
        <f aca="true" t="shared" si="3" ref="P11:P20">P10*N11/N10</f>
        <v>1.1774744027303754</v>
      </c>
      <c r="Q11" s="41" t="s">
        <v>316</v>
      </c>
    </row>
    <row r="12" spans="1:17" ht="34.5" customHeight="1">
      <c r="A12" s="59">
        <v>4</v>
      </c>
      <c r="B12" s="53" t="s">
        <v>328</v>
      </c>
      <c r="C12" s="59" t="s">
        <v>304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53">
        <f t="shared" si="0"/>
        <v>2</v>
      </c>
      <c r="J12" s="54">
        <v>0.00017361111111111112</v>
      </c>
      <c r="K12" s="48">
        <f t="shared" si="1"/>
        <v>0.00034722222222222224</v>
      </c>
      <c r="L12" s="63">
        <v>0.0038888888888888883</v>
      </c>
      <c r="M12" s="60"/>
      <c r="N12" s="63">
        <f t="shared" si="2"/>
        <v>0.004236111111111111</v>
      </c>
      <c r="O12" s="42">
        <v>4</v>
      </c>
      <c r="P12" s="52">
        <f t="shared" si="3"/>
        <v>1.2491467576791808</v>
      </c>
      <c r="Q12" s="41" t="s">
        <v>317</v>
      </c>
    </row>
    <row r="13" spans="1:17" ht="37.5" customHeight="1">
      <c r="A13" s="59">
        <v>5</v>
      </c>
      <c r="B13" s="53" t="s">
        <v>324</v>
      </c>
      <c r="C13" s="59" t="s">
        <v>312</v>
      </c>
      <c r="D13" s="41">
        <v>1</v>
      </c>
      <c r="E13" s="41">
        <v>3</v>
      </c>
      <c r="F13" s="41">
        <v>0</v>
      </c>
      <c r="G13" s="41">
        <v>1</v>
      </c>
      <c r="H13" s="41">
        <v>0</v>
      </c>
      <c r="I13" s="53">
        <f t="shared" si="0"/>
        <v>5</v>
      </c>
      <c r="J13" s="54">
        <v>0.00017361111111111112</v>
      </c>
      <c r="K13" s="48">
        <f t="shared" si="1"/>
        <v>0.0008680555555555556</v>
      </c>
      <c r="L13" s="63">
        <v>0.003587962962962963</v>
      </c>
      <c r="M13" s="60"/>
      <c r="N13" s="63">
        <f t="shared" si="2"/>
        <v>0.004456018518518519</v>
      </c>
      <c r="O13" s="42">
        <v>5</v>
      </c>
      <c r="P13" s="52">
        <f t="shared" si="3"/>
        <v>1.3139931740614337</v>
      </c>
      <c r="Q13" s="41" t="s">
        <v>317</v>
      </c>
    </row>
    <row r="14" spans="1:17" ht="35.25" customHeight="1">
      <c r="A14" s="59">
        <v>6</v>
      </c>
      <c r="B14" s="53" t="s">
        <v>336</v>
      </c>
      <c r="C14" s="59" t="s">
        <v>306</v>
      </c>
      <c r="D14" s="41">
        <v>1</v>
      </c>
      <c r="E14" s="41">
        <v>0</v>
      </c>
      <c r="F14" s="41">
        <v>0</v>
      </c>
      <c r="G14" s="41">
        <v>0</v>
      </c>
      <c r="H14" s="41">
        <v>0</v>
      </c>
      <c r="I14" s="53">
        <f t="shared" si="0"/>
        <v>1</v>
      </c>
      <c r="J14" s="54">
        <v>0.00017361111111111112</v>
      </c>
      <c r="K14" s="48">
        <f t="shared" si="1"/>
        <v>0.00017361111111111112</v>
      </c>
      <c r="L14" s="63">
        <v>0.0043055555555555555</v>
      </c>
      <c r="M14" s="60"/>
      <c r="N14" s="63">
        <f t="shared" si="2"/>
        <v>0.004479166666666667</v>
      </c>
      <c r="O14" s="42">
        <v>6</v>
      </c>
      <c r="P14" s="52">
        <f t="shared" si="3"/>
        <v>1.3208191126279865</v>
      </c>
      <c r="Q14" s="41" t="s">
        <v>317</v>
      </c>
    </row>
    <row r="15" spans="1:17" ht="33" customHeight="1">
      <c r="A15" s="59">
        <v>7</v>
      </c>
      <c r="B15" s="53" t="s">
        <v>329</v>
      </c>
      <c r="C15" s="59" t="s">
        <v>305</v>
      </c>
      <c r="D15" s="41">
        <v>0</v>
      </c>
      <c r="E15" s="41">
        <v>3</v>
      </c>
      <c r="F15" s="41">
        <v>0</v>
      </c>
      <c r="G15" s="41">
        <v>1</v>
      </c>
      <c r="H15" s="41">
        <v>0</v>
      </c>
      <c r="I15" s="53">
        <f t="shared" si="0"/>
        <v>4</v>
      </c>
      <c r="J15" s="54">
        <v>0.00017361111111111112</v>
      </c>
      <c r="K15" s="48">
        <f t="shared" si="1"/>
        <v>0.0006944444444444445</v>
      </c>
      <c r="L15" s="63">
        <v>0.0038425925925925923</v>
      </c>
      <c r="M15" s="60"/>
      <c r="N15" s="63">
        <f t="shared" si="2"/>
        <v>0.0045370370370370365</v>
      </c>
      <c r="O15" s="42">
        <v>7</v>
      </c>
      <c r="P15" s="52">
        <f t="shared" si="3"/>
        <v>1.3378839590443685</v>
      </c>
      <c r="Q15" s="41" t="s">
        <v>317</v>
      </c>
    </row>
    <row r="16" spans="1:17" ht="40.5" customHeight="1">
      <c r="A16" s="59">
        <v>8</v>
      </c>
      <c r="B16" s="53" t="s">
        <v>337</v>
      </c>
      <c r="C16" s="59" t="s">
        <v>307</v>
      </c>
      <c r="D16" s="41">
        <v>1</v>
      </c>
      <c r="E16" s="41">
        <v>2</v>
      </c>
      <c r="F16" s="41">
        <v>0</v>
      </c>
      <c r="G16" s="41">
        <v>4</v>
      </c>
      <c r="H16" s="41">
        <v>1</v>
      </c>
      <c r="I16" s="53">
        <f t="shared" si="0"/>
        <v>8</v>
      </c>
      <c r="J16" s="54">
        <v>0.00017361111111111112</v>
      </c>
      <c r="K16" s="48">
        <f t="shared" si="1"/>
        <v>0.001388888888888889</v>
      </c>
      <c r="L16" s="63">
        <v>0.0037847222222222223</v>
      </c>
      <c r="M16" s="60"/>
      <c r="N16" s="63">
        <f t="shared" si="2"/>
        <v>0.0051736111111111115</v>
      </c>
      <c r="O16" s="42">
        <v>8</v>
      </c>
      <c r="P16" s="52">
        <f t="shared" si="3"/>
        <v>1.5255972696245736</v>
      </c>
      <c r="Q16" s="98" t="s">
        <v>333</v>
      </c>
    </row>
    <row r="17" spans="1:17" ht="31.5" customHeight="1">
      <c r="A17" s="59">
        <v>9</v>
      </c>
      <c r="B17" s="53" t="s">
        <v>323</v>
      </c>
      <c r="C17" s="59" t="s">
        <v>313</v>
      </c>
      <c r="D17" s="41">
        <v>1</v>
      </c>
      <c r="E17" s="41">
        <v>0</v>
      </c>
      <c r="F17" s="41">
        <v>2</v>
      </c>
      <c r="G17" s="41">
        <v>4</v>
      </c>
      <c r="H17" s="41">
        <v>0</v>
      </c>
      <c r="I17" s="53">
        <f t="shared" si="0"/>
        <v>7</v>
      </c>
      <c r="J17" s="54">
        <v>0.00017361111111111112</v>
      </c>
      <c r="K17" s="48">
        <f t="shared" si="1"/>
        <v>0.0012152777777777778</v>
      </c>
      <c r="L17" s="63">
        <v>0.004224537037037037</v>
      </c>
      <c r="M17" s="60"/>
      <c r="N17" s="63">
        <f t="shared" si="2"/>
        <v>0.005439814814814815</v>
      </c>
      <c r="O17" s="42">
        <v>9</v>
      </c>
      <c r="P17" s="52">
        <f t="shared" si="3"/>
        <v>1.6040955631399318</v>
      </c>
      <c r="Q17" s="99"/>
    </row>
    <row r="18" spans="1:17" ht="39.75" customHeight="1">
      <c r="A18" s="59">
        <v>10</v>
      </c>
      <c r="B18" s="55" t="s">
        <v>311</v>
      </c>
      <c r="C18" s="59" t="s">
        <v>308</v>
      </c>
      <c r="D18" s="41">
        <v>1</v>
      </c>
      <c r="E18" s="41">
        <v>3</v>
      </c>
      <c r="F18" s="41">
        <v>1</v>
      </c>
      <c r="G18" s="41">
        <v>1</v>
      </c>
      <c r="H18" s="41">
        <v>0</v>
      </c>
      <c r="I18" s="53">
        <f t="shared" si="0"/>
        <v>6</v>
      </c>
      <c r="J18" s="54">
        <v>0.00017361111111111112</v>
      </c>
      <c r="K18" s="48">
        <f t="shared" si="1"/>
        <v>0.0010416666666666667</v>
      </c>
      <c r="L18" s="63">
        <v>0.0044907407407407405</v>
      </c>
      <c r="M18" s="60"/>
      <c r="N18" s="63">
        <f t="shared" si="2"/>
        <v>0.005532407407407407</v>
      </c>
      <c r="O18" s="42">
        <v>10</v>
      </c>
      <c r="P18" s="52">
        <f t="shared" si="3"/>
        <v>1.6313993174061434</v>
      </c>
      <c r="Q18" s="99"/>
    </row>
    <row r="19" spans="1:17" ht="31.5" customHeight="1">
      <c r="A19" s="59">
        <v>11</v>
      </c>
      <c r="B19" s="53" t="s">
        <v>330</v>
      </c>
      <c r="C19" s="59" t="s">
        <v>303</v>
      </c>
      <c r="D19" s="41">
        <v>1</v>
      </c>
      <c r="E19" s="41">
        <v>1</v>
      </c>
      <c r="F19" s="41">
        <v>1</v>
      </c>
      <c r="G19" s="41">
        <v>1</v>
      </c>
      <c r="H19" s="41">
        <v>4</v>
      </c>
      <c r="I19" s="53">
        <f t="shared" si="0"/>
        <v>8</v>
      </c>
      <c r="J19" s="54">
        <v>0.00017361111111111112</v>
      </c>
      <c r="K19" s="48">
        <f t="shared" si="1"/>
        <v>0.001388888888888889</v>
      </c>
      <c r="L19" s="63">
        <v>0.0044444444444444444</v>
      </c>
      <c r="M19" s="60"/>
      <c r="N19" s="63">
        <f t="shared" si="2"/>
        <v>0.005833333333333334</v>
      </c>
      <c r="O19" s="42">
        <v>11</v>
      </c>
      <c r="P19" s="52">
        <f t="shared" si="3"/>
        <v>1.7201365187713313</v>
      </c>
      <c r="Q19" s="99"/>
    </row>
    <row r="20" spans="1:17" ht="31.5" customHeight="1">
      <c r="A20" s="59">
        <v>12</v>
      </c>
      <c r="B20" s="53" t="s">
        <v>335</v>
      </c>
      <c r="C20" s="59" t="s">
        <v>315</v>
      </c>
      <c r="D20" s="41">
        <v>1</v>
      </c>
      <c r="E20" s="41">
        <v>0</v>
      </c>
      <c r="F20" s="41">
        <v>1</v>
      </c>
      <c r="G20" s="41">
        <v>5</v>
      </c>
      <c r="H20" s="41">
        <v>0</v>
      </c>
      <c r="I20" s="53">
        <f t="shared" si="0"/>
        <v>7</v>
      </c>
      <c r="J20" s="54">
        <v>0.00017361111111111112</v>
      </c>
      <c r="K20" s="48">
        <f t="shared" si="1"/>
        <v>0.0012152777777777778</v>
      </c>
      <c r="L20" s="63">
        <v>0.004618055555555556</v>
      </c>
      <c r="M20" s="60"/>
      <c r="N20" s="63">
        <f t="shared" si="2"/>
        <v>0.005833333333333334</v>
      </c>
      <c r="O20" s="42">
        <v>11</v>
      </c>
      <c r="P20" s="52">
        <f t="shared" si="3"/>
        <v>1.7201365187713313</v>
      </c>
      <c r="Q20" s="100"/>
    </row>
    <row r="21" spans="1:17" ht="14.25" customHeight="1">
      <c r="A21" s="102" t="s">
        <v>332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1" ht="15.75" customHeight="1">
      <c r="B22" s="101"/>
      <c r="C22" s="101"/>
      <c r="D22" s="101"/>
      <c r="E22" s="101"/>
      <c r="F22" s="101"/>
      <c r="G22" s="101"/>
      <c r="H22" s="101"/>
      <c r="I22" s="47"/>
      <c r="J22" s="49"/>
      <c r="K22" s="49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</sheetData>
  <sheetProtection/>
  <mergeCells count="22">
    <mergeCell ref="Q16:Q20"/>
    <mergeCell ref="B22:H22"/>
    <mergeCell ref="A21:Q21"/>
    <mergeCell ref="A7:A8"/>
    <mergeCell ref="B7:B8"/>
    <mergeCell ref="C7:C8"/>
    <mergeCell ref="O7:O8"/>
    <mergeCell ref="K7:K8"/>
    <mergeCell ref="J7:J8"/>
    <mergeCell ref="L7:L8"/>
    <mergeCell ref="A1:Q1"/>
    <mergeCell ref="A2:Q2"/>
    <mergeCell ref="A5:B5"/>
    <mergeCell ref="D5:Q5"/>
    <mergeCell ref="I7:I8"/>
    <mergeCell ref="M7:M8"/>
    <mergeCell ref="A3:Q3"/>
    <mergeCell ref="P7:P8"/>
    <mergeCell ref="Q7:Q8"/>
    <mergeCell ref="D7:H7"/>
    <mergeCell ref="N7:N8"/>
    <mergeCell ref="A6:Q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Байдак Ю.А.</dc:creator>
  <cp:keywords/>
  <dc:description/>
  <cp:lastModifiedBy>Admin</cp:lastModifiedBy>
  <cp:lastPrinted>2012-05-23T05:33:22Z</cp:lastPrinted>
  <dcterms:created xsi:type="dcterms:W3CDTF">2007-04-24T04:23:24Z</dcterms:created>
  <dcterms:modified xsi:type="dcterms:W3CDTF">2012-05-23T11:21:39Z</dcterms:modified>
  <cp:category/>
  <cp:version/>
  <cp:contentType/>
  <cp:contentStatus/>
</cp:coreProperties>
</file>